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25" i="1" l="1"/>
  <c r="I7" i="1"/>
  <c r="I25" i="1"/>
  <c r="I31" i="1"/>
  <c r="K17" i="1" l="1"/>
  <c r="G15" i="1"/>
  <c r="K21" i="1" l="1"/>
  <c r="K22" i="1"/>
  <c r="K23" i="1"/>
  <c r="K24" i="1"/>
  <c r="K25" i="1"/>
  <c r="K26" i="1"/>
  <c r="K27" i="1"/>
  <c r="K28" i="1"/>
  <c r="K30" i="1"/>
  <c r="H9" i="1"/>
  <c r="I9" i="1"/>
  <c r="J9" i="1"/>
  <c r="J7" i="1" s="1"/>
  <c r="H13" i="1"/>
  <c r="I13" i="1"/>
  <c r="J13" i="1"/>
  <c r="H15" i="1"/>
  <c r="I15" i="1"/>
  <c r="J15" i="1"/>
  <c r="H18" i="1"/>
  <c r="I18" i="1"/>
  <c r="J18" i="1"/>
  <c r="H20" i="1"/>
  <c r="I20" i="1"/>
  <c r="J20" i="1"/>
  <c r="H29" i="1"/>
  <c r="K29" i="1" s="1"/>
  <c r="I29" i="1"/>
  <c r="J29" i="1"/>
  <c r="G20" i="1"/>
  <c r="G18" i="1"/>
  <c r="K15" i="1"/>
  <c r="G9" i="1"/>
  <c r="G13" i="1"/>
  <c r="K13" i="1" s="1"/>
  <c r="G29" i="1"/>
  <c r="K11" i="1"/>
  <c r="K12" i="1"/>
  <c r="K14" i="1"/>
  <c r="K16" i="1"/>
  <c r="K18" i="1"/>
  <c r="K19" i="1"/>
  <c r="K20" i="1" l="1"/>
  <c r="H7" i="1"/>
  <c r="G7" i="1"/>
  <c r="K9" i="1"/>
  <c r="K7" i="1" l="1"/>
</calcChain>
</file>

<file path=xl/sharedStrings.xml><?xml version="1.0" encoding="utf-8"?>
<sst xmlns="http://schemas.openxmlformats.org/spreadsheetml/2006/main" count="93" uniqueCount="48">
  <si>
    <t>Перечень мероприятий подпрограммы с указанием объема средств на их реализацию и ожидаемых результатов</t>
  </si>
  <si>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</si>
  <si>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</si>
  <si>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</si>
  <si>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</si>
  <si>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</si>
  <si>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</si>
  <si>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</si>
  <si>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Расходы(тыс. руб.), годы</t>
  </si>
  <si>
    <t>2015 год</t>
  </si>
  <si>
    <t>2016 год</t>
  </si>
  <si>
    <t>2017 год</t>
  </si>
  <si>
    <t>2014 год</t>
  </si>
  <si>
    <t>Итого на  период</t>
  </si>
  <si>
    <t>Администрация Танзыбейского сельсовета</t>
  </si>
  <si>
    <t>027</t>
  </si>
  <si>
    <t>Х</t>
  </si>
  <si>
    <t>3.1 Прочие услуги</t>
  </si>
  <si>
    <t>5.1 Приобретение МЗ</t>
  </si>
  <si>
    <t>Цель: «Улично-дорожная сеть Танзыбейского сельсовета»</t>
  </si>
  <si>
    <t>Мероприятие 1. увеличение протяженности автомобильных дорог общего пользования местного значения, соответствующих нормативным требованиям</t>
  </si>
  <si>
    <t>1.1. Услуги по содержанию имущества</t>
  </si>
  <si>
    <r>
      <t xml:space="preserve">1.2. </t>
    </r>
    <r>
      <rPr>
        <sz val="11"/>
        <color indexed="8"/>
        <rFont val="Arial"/>
        <family val="2"/>
        <charset val="204"/>
      </rPr>
      <t>Прочие услуги</t>
    </r>
  </si>
  <si>
    <t>2.1 приобретение ОС</t>
  </si>
  <si>
    <t xml:space="preserve">Мероприятие 3 содержание пешеходных переходов, обустройство и содержание искусственных неровностей </t>
  </si>
  <si>
    <t>Мероприятие 4 обустройство площадок безопасности дорожного движения в образовательных учреждениях</t>
  </si>
  <si>
    <t>4.1 Прочие услуги</t>
  </si>
  <si>
    <t>Мероприятие 5 повышение качества содержания дорог общего пользования местного значения</t>
  </si>
  <si>
    <t>5.2 оплата труда</t>
  </si>
  <si>
    <t>5.3 начисление на оплату труда</t>
  </si>
  <si>
    <t>5.4 арендная плата за пользование имуществом</t>
  </si>
  <si>
    <t>5.5 Услуги по содержанию имущества</t>
  </si>
  <si>
    <t>5.6 арендная плата за пользование имуществом</t>
  </si>
  <si>
    <t>5.7 арендная плата за пользование имуществом</t>
  </si>
  <si>
    <t xml:space="preserve">Мероприятие 6. паспортизация сооружений улично-дорожной сети, оформление правоустанавливающих документов </t>
  </si>
  <si>
    <t>6.1 прочие услуги</t>
  </si>
  <si>
    <t>505 83 42</t>
  </si>
  <si>
    <t>0409</t>
  </si>
  <si>
    <t>5050000</t>
  </si>
  <si>
    <t>5057508</t>
  </si>
  <si>
    <t>5059508</t>
  </si>
  <si>
    <t>3.1 Приобретение МЗ</t>
  </si>
  <si>
    <t xml:space="preserve">
Приложение № 3 
к  подпрограмме «Улично-дорожная сеть Танзыбейского сельсовета», реализуемой в рамках муниципальной программы Танзыбейского сельсовета «Создание условий для комфортного, безопасного проживания и повышение качества жизни населения  на территории Танзыбейского сельсовета Ермаковского района Красноярского края»
</t>
  </si>
  <si>
    <t>Мероприятие 2 содержание, приобретение, замена и установка дорожных знаков</t>
  </si>
  <si>
    <t xml:space="preserve">7. Софинансирование расходов на капитальный ремонт и ремонт автомобильных дорог общего пользования местного значения за счет средств местного бюджета в рамках подпрограммы «Улично-дорожная сеть Танзыбейского сельсовета» муниципальной программы Танзыбейского сельсовета "Создание условий для комфортного, безопасного проживания и повышение качества жизни населения  на территории Танзыбейского сельсовета Ермаковского района Красноярского края 2014-2016 годы» </t>
  </si>
  <si>
    <t>505 95 09</t>
  </si>
  <si>
    <t>7.1 Услуги по содержанию имущества</t>
  </si>
  <si>
    <t xml:space="preserve">Приложение №1 к пост. №86-п от 26.11.2014
к  подпрограмме «Улично-дорожная сеть Танзыбейского сельсовета», реализуемой в рамках муниципальной программы Танзыбейского сельсовета «Создание условий для комфортного, безопасного проживания и повышение качества жизни населения  на территории Танзыбейского сельсовета Ермаковского района Красноярского края»
Приложение № 3 
к  подпрограмме «Улично-дорожная сеть Танзыбейского сельсовета», реализуемой в рамках муниципальной программы Танзыбейского сельсовета «Создание условий для комфортного, безопасного проживания и повышение качества жизни населения  на территории Танзыбейского сельсовета Ермаковского района Красноярского края»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</si>
</sst>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2" fontId="0" fillId="0" borderId="1" xfId="0" applyNumberFormat="1" applyBorder="1" applyAlignment="1">
      <alignment wrapText="1"/>
    </xf>
    <xf numFmtId="0" fontId="1" fillId="0" borderId="0" xfId="0" applyFont="1" applyAlignment="1"/>
    <xf numFmtId="0" fontId="4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/>
    <xf numFmtId="49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vertical="center" wrapText="1"/>
    </xf>
    <xf numFmtId="0" fontId="7" fillId="0" borderId="5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2" fontId="0" fillId="2" borderId="1" xfId="0" applyNumberFormat="1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2" borderId="0" xfId="0" applyFill="1"/>
    <xf numFmtId="0" fontId="5" fillId="0" borderId="5" xfId="0" applyFont="1" applyBorder="1" applyAlignment="1">
      <alignment horizontal="left" vertical="center" wrapText="1"/>
    </xf>
    <xf numFmtId="2" fontId="0" fillId="2" borderId="2" xfId="0" applyNumberFormat="1" applyFill="1" applyBorder="1" applyAlignment="1">
      <alignment horizontal="center" wrapText="1"/>
    </xf>
    <xf numFmtId="2" fontId="0" fillId="2" borderId="9" xfId="0" applyNumberFormat="1" applyFill="1" applyBorder="1" applyAlignment="1">
      <alignment horizontal="center" wrapText="1"/>
    </xf>
    <xf numFmtId="2" fontId="0" fillId="0" borderId="2" xfId="0" applyNumberFormat="1" applyBorder="1" applyAlignment="1">
      <alignment horizontal="center" wrapText="1"/>
    </xf>
    <xf numFmtId="2" fontId="0" fillId="0" borderId="9" xfId="0" applyNumberForma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0" fillId="0" borderId="2" xfId="0" applyBorder="1"/>
    <xf numFmtId="49" fontId="0" fillId="0" borderId="2" xfId="0" applyNumberFormat="1" applyBorder="1"/>
    <xf numFmtId="49" fontId="11" fillId="0" borderId="12" xfId="0" applyNumberFormat="1" applyFont="1" applyBorder="1" applyAlignment="1">
      <alignment horizontal="center" vertical="center"/>
    </xf>
    <xf numFmtId="0" fontId="0" fillId="2" borderId="2" xfId="0" applyFill="1" applyBorder="1"/>
    <xf numFmtId="2" fontId="0" fillId="0" borderId="2" xfId="0" applyNumberFormat="1" applyBorder="1" applyAlignment="1">
      <alignment wrapText="1"/>
    </xf>
    <xf numFmtId="0" fontId="7" fillId="0" borderId="1" xfId="0" applyFont="1" applyFill="1" applyBorder="1" applyAlignment="1">
      <alignment horizontal="left" vertical="center" wrapText="1"/>
    </xf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topLeftCell="A31" workbookViewId="0">
      <selection activeCell="G35" sqref="G35"/>
    </sheetView>
  </sheetViews>
  <sheetFormatPr defaultRowHeight="15" x14ac:dyDescent="0.25"/>
  <cols>
    <col min="1" max="1" width="32.140625" customWidth="1"/>
    <col min="2" max="2" width="13.140625" customWidth="1"/>
    <col min="3" max="3" width="8" customWidth="1"/>
    <col min="7" max="7" width="9.5703125" style="22" bestFit="1" customWidth="1"/>
    <col min="8" max="10" width="9.5703125" bestFit="1" customWidth="1"/>
    <col min="11" max="11" width="10.5703125" bestFit="1" customWidth="1"/>
  </cols>
  <sheetData>
    <row r="1" spans="1:14" ht="58.5" customHeight="1" x14ac:dyDescent="0.25">
      <c r="A1" s="30" t="s">
        <v>47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4" ht="68.25" customHeight="1" x14ac:dyDescent="0.25">
      <c r="A2" s="30" t="s">
        <v>42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1"/>
      <c r="M2" s="1"/>
      <c r="N2" s="1"/>
    </row>
    <row r="3" spans="1:14" x14ac:dyDescent="0.25">
      <c r="A3" s="31" t="s">
        <v>0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4"/>
      <c r="M3" s="4"/>
      <c r="N3" s="4"/>
    </row>
    <row r="5" spans="1:14" ht="63" customHeight="1" x14ac:dyDescent="0.25">
      <c r="A5" s="28" t="s">
        <v>1</v>
      </c>
      <c r="B5" s="28" t="s">
        <v>2</v>
      </c>
      <c r="C5" s="32" t="s">
        <v>3</v>
      </c>
      <c r="D5" s="32"/>
      <c r="E5" s="32"/>
      <c r="F5" s="32"/>
      <c r="G5" s="32" t="s">
        <v>8</v>
      </c>
      <c r="H5" s="32"/>
      <c r="I5" s="32"/>
      <c r="J5" s="32"/>
      <c r="K5" s="32"/>
    </row>
    <row r="6" spans="1:14" ht="32.25" thickBot="1" x14ac:dyDescent="0.3">
      <c r="A6" s="29"/>
      <c r="B6" s="29"/>
      <c r="C6" s="5" t="s">
        <v>4</v>
      </c>
      <c r="D6" s="5" t="s">
        <v>5</v>
      </c>
      <c r="E6" s="5" t="s">
        <v>6</v>
      </c>
      <c r="F6" s="5" t="s">
        <v>7</v>
      </c>
      <c r="G6" s="18" t="s">
        <v>12</v>
      </c>
      <c r="H6" s="5" t="s">
        <v>9</v>
      </c>
      <c r="I6" s="5" t="s">
        <v>10</v>
      </c>
      <c r="J6" s="5" t="s">
        <v>11</v>
      </c>
      <c r="K6" s="5" t="s">
        <v>13</v>
      </c>
    </row>
    <row r="7" spans="1:14" ht="63" customHeight="1" x14ac:dyDescent="0.25">
      <c r="A7" s="35" t="s">
        <v>19</v>
      </c>
      <c r="B7" s="34"/>
      <c r="C7" s="37" t="s">
        <v>15</v>
      </c>
      <c r="D7" s="37" t="s">
        <v>37</v>
      </c>
      <c r="E7" s="37" t="s">
        <v>38</v>
      </c>
      <c r="F7" s="33" t="s">
        <v>16</v>
      </c>
      <c r="G7" s="24">
        <f>G9+G13+G15+G18+G20+G29</f>
        <v>308220</v>
      </c>
      <c r="H7" s="26">
        <f>H9+H13+H15+H18+H20+H29</f>
        <v>152900</v>
      </c>
      <c r="I7" s="26">
        <f>I9+I13+I15+I18+I20+I29+I31</f>
        <v>177900</v>
      </c>
      <c r="J7" s="26">
        <f>J9+J13+J15+J18+J20+J29</f>
        <v>149170</v>
      </c>
      <c r="K7" s="26">
        <f>G7+H7+I7+J7</f>
        <v>788190</v>
      </c>
    </row>
    <row r="8" spans="1:14" ht="52.5" customHeight="1" thickBot="1" x14ac:dyDescent="0.3">
      <c r="A8" s="36"/>
      <c r="B8" s="34"/>
      <c r="C8" s="38"/>
      <c r="D8" s="38"/>
      <c r="E8" s="38"/>
      <c r="F8" s="33"/>
      <c r="G8" s="25"/>
      <c r="H8" s="27"/>
      <c r="I8" s="27"/>
      <c r="J8" s="27"/>
      <c r="K8" s="27"/>
    </row>
    <row r="9" spans="1:14" ht="125.25" customHeight="1" x14ac:dyDescent="0.25">
      <c r="A9" s="39" t="s">
        <v>20</v>
      </c>
      <c r="B9" s="34"/>
      <c r="C9" s="33" t="s">
        <v>15</v>
      </c>
      <c r="D9" s="33" t="s">
        <v>37</v>
      </c>
      <c r="E9" s="33" t="s">
        <v>38</v>
      </c>
      <c r="F9" s="33" t="s">
        <v>16</v>
      </c>
      <c r="G9" s="24">
        <f>G11+G12</f>
        <v>0</v>
      </c>
      <c r="H9" s="26">
        <f>H11+H12</f>
        <v>0</v>
      </c>
      <c r="I9" s="26">
        <f>I11+I12</f>
        <v>0</v>
      </c>
      <c r="J9" s="26">
        <f>J11+J12</f>
        <v>0</v>
      </c>
      <c r="K9" s="26">
        <f t="shared" ref="K9:K19" si="0">G9+H9+I9+J9</f>
        <v>0</v>
      </c>
    </row>
    <row r="10" spans="1:14" ht="25.5" customHeight="1" thickBot="1" x14ac:dyDescent="0.3">
      <c r="A10" s="40"/>
      <c r="B10" s="34"/>
      <c r="C10" s="33"/>
      <c r="D10" s="33"/>
      <c r="E10" s="33"/>
      <c r="F10" s="33"/>
      <c r="G10" s="25"/>
      <c r="H10" s="27"/>
      <c r="I10" s="27"/>
      <c r="J10" s="27"/>
      <c r="K10" s="27"/>
    </row>
    <row r="11" spans="1:14" ht="60.75" customHeight="1" thickBot="1" x14ac:dyDescent="0.3">
      <c r="A11" s="16" t="s">
        <v>21</v>
      </c>
      <c r="B11" s="34" t="s">
        <v>14</v>
      </c>
      <c r="C11" s="37" t="s">
        <v>15</v>
      </c>
      <c r="D11" s="37" t="s">
        <v>37</v>
      </c>
      <c r="E11" s="9" t="s">
        <v>36</v>
      </c>
      <c r="F11" s="9">
        <v>240</v>
      </c>
      <c r="G11" s="19"/>
      <c r="H11" s="3"/>
      <c r="I11" s="3"/>
      <c r="J11" s="3"/>
      <c r="K11" s="3">
        <f t="shared" si="0"/>
        <v>0</v>
      </c>
    </row>
    <row r="12" spans="1:14" ht="19.5" thickBot="1" x14ac:dyDescent="0.3">
      <c r="A12" s="15" t="s">
        <v>22</v>
      </c>
      <c r="B12" s="34"/>
      <c r="C12" s="38"/>
      <c r="D12" s="38"/>
      <c r="E12" s="10" t="s">
        <v>36</v>
      </c>
      <c r="F12" s="10">
        <v>240</v>
      </c>
      <c r="G12" s="20"/>
      <c r="H12" s="2"/>
      <c r="I12" s="2"/>
      <c r="J12" s="2"/>
      <c r="K12" s="3">
        <f t="shared" si="0"/>
        <v>0</v>
      </c>
    </row>
    <row r="13" spans="1:14" ht="94.5" thickBot="1" x14ac:dyDescent="0.3">
      <c r="A13" s="23" t="s">
        <v>43</v>
      </c>
      <c r="B13" s="34"/>
      <c r="C13" s="37" t="s">
        <v>15</v>
      </c>
      <c r="D13" s="11" t="s">
        <v>37</v>
      </c>
      <c r="E13" s="11">
        <v>5058050</v>
      </c>
      <c r="F13" s="11">
        <v>240</v>
      </c>
      <c r="G13" s="20">
        <f>G14</f>
        <v>12165.8</v>
      </c>
      <c r="H13" s="2">
        <f>H14</f>
        <v>0</v>
      </c>
      <c r="I13" s="2">
        <f>I14</f>
        <v>0</v>
      </c>
      <c r="J13" s="2">
        <f>J14</f>
        <v>0</v>
      </c>
      <c r="K13" s="3">
        <f t="shared" si="0"/>
        <v>12165.8</v>
      </c>
    </row>
    <row r="14" spans="1:14" ht="19.5" thickBot="1" x14ac:dyDescent="0.3">
      <c r="A14" s="13" t="s">
        <v>23</v>
      </c>
      <c r="B14" s="6"/>
      <c r="C14" s="38"/>
      <c r="D14" s="11" t="s">
        <v>37</v>
      </c>
      <c r="E14" s="11">
        <v>5058050</v>
      </c>
      <c r="F14" s="11">
        <v>240</v>
      </c>
      <c r="G14" s="20">
        <v>12165.8</v>
      </c>
      <c r="H14" s="2"/>
      <c r="I14" s="2"/>
      <c r="J14" s="2"/>
      <c r="K14" s="3">
        <f t="shared" si="0"/>
        <v>12165.8</v>
      </c>
    </row>
    <row r="15" spans="1:14" ht="34.5" customHeight="1" thickBot="1" x14ac:dyDescent="0.3">
      <c r="A15" s="12" t="s">
        <v>24</v>
      </c>
      <c r="B15" s="7"/>
      <c r="C15" s="11" t="s">
        <v>15</v>
      </c>
      <c r="D15" s="11" t="s">
        <v>37</v>
      </c>
      <c r="E15" s="11">
        <v>5058051</v>
      </c>
      <c r="F15" s="11">
        <v>240</v>
      </c>
      <c r="G15" s="20">
        <f>G16+G17</f>
        <v>7834.2000000000007</v>
      </c>
      <c r="H15" s="2">
        <f>H16</f>
        <v>0</v>
      </c>
      <c r="I15" s="2">
        <f>I16</f>
        <v>0</v>
      </c>
      <c r="J15" s="2">
        <f>J16</f>
        <v>0</v>
      </c>
      <c r="K15" s="3">
        <f t="shared" si="0"/>
        <v>7834.2000000000007</v>
      </c>
    </row>
    <row r="16" spans="1:14" ht="15.75" customHeight="1" thickBot="1" x14ac:dyDescent="0.3">
      <c r="A16" s="13" t="s">
        <v>17</v>
      </c>
      <c r="B16" s="7"/>
      <c r="C16" s="11" t="s">
        <v>15</v>
      </c>
      <c r="D16" s="11" t="s">
        <v>37</v>
      </c>
      <c r="E16" s="11">
        <v>5058051</v>
      </c>
      <c r="F16" s="11">
        <v>240</v>
      </c>
      <c r="G16" s="20">
        <v>3994.01</v>
      </c>
      <c r="H16" s="2"/>
      <c r="I16" s="2"/>
      <c r="J16" s="2"/>
      <c r="K16" s="3">
        <f t="shared" si="0"/>
        <v>3994.01</v>
      </c>
    </row>
    <row r="17" spans="1:11" ht="15.75" customHeight="1" thickBot="1" x14ac:dyDescent="0.3">
      <c r="A17" s="17" t="s">
        <v>41</v>
      </c>
      <c r="B17" s="7"/>
      <c r="C17" s="11"/>
      <c r="D17" s="11"/>
      <c r="E17" s="11"/>
      <c r="F17" s="11"/>
      <c r="G17" s="20">
        <v>3840.19</v>
      </c>
      <c r="H17" s="2"/>
      <c r="I17" s="2"/>
      <c r="J17" s="2"/>
      <c r="K17" s="3">
        <f t="shared" si="0"/>
        <v>3840.19</v>
      </c>
    </row>
    <row r="18" spans="1:11" ht="113.25" thickBot="1" x14ac:dyDescent="0.3">
      <c r="A18" s="12" t="s">
        <v>25</v>
      </c>
      <c r="B18" s="6"/>
      <c r="C18" s="11" t="s">
        <v>15</v>
      </c>
      <c r="D18" s="11" t="s">
        <v>37</v>
      </c>
      <c r="E18" s="11">
        <v>5058052</v>
      </c>
      <c r="F18" s="11">
        <v>240</v>
      </c>
      <c r="G18" s="20">
        <f>G19</f>
        <v>7000</v>
      </c>
      <c r="H18" s="2">
        <f>H19</f>
        <v>0</v>
      </c>
      <c r="I18" s="2">
        <f>I19</f>
        <v>0</v>
      </c>
      <c r="J18" s="2">
        <f>J19</f>
        <v>0</v>
      </c>
      <c r="K18" s="3">
        <f t="shared" si="0"/>
        <v>7000</v>
      </c>
    </row>
    <row r="19" spans="1:11" ht="19.5" thickBot="1" x14ac:dyDescent="0.3">
      <c r="A19" s="13" t="s">
        <v>26</v>
      </c>
      <c r="B19" s="6"/>
      <c r="C19" s="11" t="s">
        <v>15</v>
      </c>
      <c r="D19" s="11" t="s">
        <v>37</v>
      </c>
      <c r="E19" s="11">
        <v>5058052</v>
      </c>
      <c r="F19" s="11">
        <v>240</v>
      </c>
      <c r="G19" s="20">
        <v>7000</v>
      </c>
      <c r="H19" s="2"/>
      <c r="I19" s="2"/>
      <c r="J19" s="2"/>
      <c r="K19" s="3">
        <f t="shared" si="0"/>
        <v>7000</v>
      </c>
    </row>
    <row r="20" spans="1:11" ht="77.25" customHeight="1" thickBot="1" x14ac:dyDescent="0.3">
      <c r="A20" s="41" t="s">
        <v>27</v>
      </c>
      <c r="B20" s="6"/>
      <c r="C20" s="11" t="s">
        <v>15</v>
      </c>
      <c r="D20" s="11" t="s">
        <v>37</v>
      </c>
      <c r="E20" s="11">
        <v>5058347</v>
      </c>
      <c r="F20" s="11">
        <v>240</v>
      </c>
      <c r="G20" s="20">
        <f>G22+G23+G24+G25+G26+G27+G28</f>
        <v>271220</v>
      </c>
      <c r="H20" s="2">
        <f>H22+H23+H24+H25+H26+H27+H28</f>
        <v>152900</v>
      </c>
      <c r="I20" s="2">
        <f>I22+I23+I24+I25+I26+I27+I28</f>
        <v>177875.59</v>
      </c>
      <c r="J20" s="2">
        <f>J22+J23+J24+J25+J26+J27+J28</f>
        <v>149170</v>
      </c>
      <c r="K20" s="3">
        <f>H20+G20+I20+J20</f>
        <v>751165.59</v>
      </c>
    </row>
    <row r="21" spans="1:11" ht="16.5" customHeight="1" thickBot="1" x14ac:dyDescent="0.3">
      <c r="A21" s="42"/>
      <c r="B21" s="6"/>
      <c r="C21" s="11" t="s">
        <v>15</v>
      </c>
      <c r="D21" s="11" t="s">
        <v>37</v>
      </c>
      <c r="E21" s="11">
        <v>5058347</v>
      </c>
      <c r="F21" s="11">
        <v>240</v>
      </c>
      <c r="G21" s="20"/>
      <c r="H21" s="2"/>
      <c r="I21" s="2"/>
      <c r="J21" s="2"/>
      <c r="K21" s="3">
        <f t="shared" ref="K21:K30" si="1">H21+G21+I21+J21</f>
        <v>0</v>
      </c>
    </row>
    <row r="22" spans="1:11" ht="19.5" thickBot="1" x14ac:dyDescent="0.3">
      <c r="A22" s="13" t="s">
        <v>18</v>
      </c>
      <c r="B22" s="6"/>
      <c r="C22" s="11" t="s">
        <v>15</v>
      </c>
      <c r="D22" s="11" t="s">
        <v>37</v>
      </c>
      <c r="E22" s="11">
        <v>5058347</v>
      </c>
      <c r="F22" s="11">
        <v>120</v>
      </c>
      <c r="G22" s="20">
        <v>30000</v>
      </c>
      <c r="H22" s="2">
        <v>34500</v>
      </c>
      <c r="I22" s="2"/>
      <c r="J22" s="2"/>
      <c r="K22" s="3">
        <f t="shared" si="1"/>
        <v>64500</v>
      </c>
    </row>
    <row r="23" spans="1:11" ht="19.5" thickBot="1" x14ac:dyDescent="0.3">
      <c r="A23" s="13" t="s">
        <v>28</v>
      </c>
      <c r="B23" s="6"/>
      <c r="C23" s="11" t="s">
        <v>15</v>
      </c>
      <c r="D23" s="11" t="s">
        <v>37</v>
      </c>
      <c r="E23" s="11">
        <v>5058347</v>
      </c>
      <c r="F23" s="11">
        <v>120</v>
      </c>
      <c r="G23" s="20">
        <v>41307.120000000003</v>
      </c>
      <c r="H23" s="2">
        <v>39939</v>
      </c>
      <c r="I23" s="2"/>
      <c r="J23" s="2"/>
      <c r="K23" s="3">
        <f t="shared" si="1"/>
        <v>81246.12</v>
      </c>
    </row>
    <row r="24" spans="1:11" ht="38.25" thickBot="1" x14ac:dyDescent="0.3">
      <c r="A24" s="13" t="s">
        <v>29</v>
      </c>
      <c r="B24" s="6"/>
      <c r="C24" s="11" t="s">
        <v>15</v>
      </c>
      <c r="D24" s="11" t="s">
        <v>37</v>
      </c>
      <c r="E24" s="11">
        <v>5058347</v>
      </c>
      <c r="F24" s="11">
        <v>240</v>
      </c>
      <c r="G24" s="20">
        <v>12080</v>
      </c>
      <c r="H24" s="2">
        <v>12061</v>
      </c>
      <c r="I24" s="2"/>
      <c r="J24" s="2"/>
      <c r="K24" s="3">
        <f t="shared" si="1"/>
        <v>24141</v>
      </c>
    </row>
    <row r="25" spans="1:11" ht="38.25" thickBot="1" x14ac:dyDescent="0.3">
      <c r="A25" s="13" t="s">
        <v>30</v>
      </c>
      <c r="B25" s="6"/>
      <c r="C25" s="11" t="s">
        <v>15</v>
      </c>
      <c r="D25" s="11" t="s">
        <v>37</v>
      </c>
      <c r="E25" s="11">
        <v>5058347</v>
      </c>
      <c r="F25" s="11">
        <v>240</v>
      </c>
      <c r="G25" s="20">
        <v>100000</v>
      </c>
      <c r="H25" s="2">
        <f>240000-173600</f>
        <v>66400</v>
      </c>
      <c r="I25" s="2">
        <f>177900-24.41</f>
        <v>177875.59</v>
      </c>
      <c r="J25" s="2">
        <v>149170</v>
      </c>
      <c r="K25" s="3">
        <f t="shared" si="1"/>
        <v>493445.58999999997</v>
      </c>
    </row>
    <row r="26" spans="1:11" ht="38.25" thickBot="1" x14ac:dyDescent="0.3">
      <c r="A26" s="13" t="s">
        <v>31</v>
      </c>
      <c r="B26" s="6"/>
      <c r="C26" s="11" t="s">
        <v>15</v>
      </c>
      <c r="D26" s="11" t="s">
        <v>37</v>
      </c>
      <c r="E26" s="11">
        <v>5057508</v>
      </c>
      <c r="F26" s="11">
        <v>240</v>
      </c>
      <c r="G26" s="20">
        <v>21962.880000000001</v>
      </c>
      <c r="H26" s="2"/>
      <c r="I26" s="2"/>
      <c r="J26" s="2"/>
      <c r="K26" s="3">
        <f t="shared" si="1"/>
        <v>21962.880000000001</v>
      </c>
    </row>
    <row r="27" spans="1:11" ht="38.25" thickBot="1" x14ac:dyDescent="0.3">
      <c r="A27" s="13" t="s">
        <v>32</v>
      </c>
      <c r="B27" s="8"/>
      <c r="C27" s="11" t="s">
        <v>15</v>
      </c>
      <c r="D27" s="11" t="s">
        <v>37</v>
      </c>
      <c r="E27" s="11" t="s">
        <v>39</v>
      </c>
      <c r="F27" s="11">
        <v>240</v>
      </c>
      <c r="G27" s="21">
        <v>65800</v>
      </c>
      <c r="H27" s="8"/>
      <c r="I27" s="8"/>
      <c r="J27" s="8"/>
      <c r="K27" s="3">
        <f t="shared" si="1"/>
        <v>65800</v>
      </c>
    </row>
    <row r="28" spans="1:11" ht="38.25" thickBot="1" x14ac:dyDescent="0.3">
      <c r="A28" s="13" t="s">
        <v>33</v>
      </c>
      <c r="B28" s="8"/>
      <c r="C28" s="11" t="s">
        <v>15</v>
      </c>
      <c r="D28" s="11" t="s">
        <v>37</v>
      </c>
      <c r="E28" s="11" t="s">
        <v>40</v>
      </c>
      <c r="F28" s="11">
        <v>240</v>
      </c>
      <c r="G28" s="21">
        <v>70</v>
      </c>
      <c r="H28" s="8"/>
      <c r="I28" s="8"/>
      <c r="J28" s="8"/>
      <c r="K28" s="3">
        <f t="shared" si="1"/>
        <v>70</v>
      </c>
    </row>
    <row r="29" spans="1:11" ht="131.25" customHeight="1" thickBot="1" x14ac:dyDescent="0.3">
      <c r="A29" s="14" t="s">
        <v>34</v>
      </c>
      <c r="B29" s="8"/>
      <c r="C29" s="11" t="s">
        <v>15</v>
      </c>
      <c r="D29" s="11" t="s">
        <v>37</v>
      </c>
      <c r="E29" s="11">
        <v>5058343</v>
      </c>
      <c r="F29" s="11">
        <v>240</v>
      </c>
      <c r="G29" s="21">
        <f>G30</f>
        <v>10000</v>
      </c>
      <c r="H29" s="8">
        <f>H30</f>
        <v>0</v>
      </c>
      <c r="I29" s="8">
        <f>I30</f>
        <v>0</v>
      </c>
      <c r="J29" s="8">
        <f>J30</f>
        <v>0</v>
      </c>
      <c r="K29" s="3">
        <f t="shared" si="1"/>
        <v>10000</v>
      </c>
    </row>
    <row r="30" spans="1:11" ht="15.75" customHeight="1" x14ac:dyDescent="0.25">
      <c r="A30" s="43" t="s">
        <v>35</v>
      </c>
      <c r="B30" s="44"/>
      <c r="C30" s="45" t="s">
        <v>15</v>
      </c>
      <c r="D30" s="46" t="s">
        <v>37</v>
      </c>
      <c r="E30" s="46">
        <v>5058343</v>
      </c>
      <c r="F30" s="46">
        <v>240</v>
      </c>
      <c r="G30" s="47">
        <v>10000</v>
      </c>
      <c r="H30" s="44"/>
      <c r="I30" s="44"/>
      <c r="J30" s="44"/>
      <c r="K30" s="48">
        <f t="shared" si="1"/>
        <v>10000</v>
      </c>
    </row>
    <row r="31" spans="1:11" ht="409.5" x14ac:dyDescent="0.25">
      <c r="A31" s="49" t="s">
        <v>44</v>
      </c>
      <c r="B31" s="8"/>
      <c r="C31" s="50" t="s">
        <v>15</v>
      </c>
      <c r="D31" s="50" t="s">
        <v>37</v>
      </c>
      <c r="E31" s="51" t="s">
        <v>45</v>
      </c>
      <c r="F31" s="52">
        <v>240</v>
      </c>
      <c r="G31" s="21"/>
      <c r="H31" s="8"/>
      <c r="I31" s="8">
        <f>I32</f>
        <v>24.41</v>
      </c>
      <c r="J31" s="8"/>
      <c r="K31" s="8"/>
    </row>
    <row r="32" spans="1:11" ht="37.5" x14ac:dyDescent="0.25">
      <c r="A32" s="49" t="s">
        <v>46</v>
      </c>
      <c r="B32" s="8"/>
      <c r="C32" s="50" t="s">
        <v>15</v>
      </c>
      <c r="D32" s="50" t="s">
        <v>37</v>
      </c>
      <c r="E32" s="52" t="s">
        <v>45</v>
      </c>
      <c r="F32" s="52">
        <v>240</v>
      </c>
      <c r="G32" s="21"/>
      <c r="H32" s="8"/>
      <c r="I32" s="8">
        <v>24.41</v>
      </c>
      <c r="J32" s="8"/>
      <c r="K32" s="8"/>
    </row>
  </sheetData>
  <mergeCells count="34">
    <mergeCell ref="A1:K1"/>
    <mergeCell ref="A20:A21"/>
    <mergeCell ref="C11:C12"/>
    <mergeCell ref="D11:D12"/>
    <mergeCell ref="C13:C14"/>
    <mergeCell ref="B11:B13"/>
    <mergeCell ref="F7:F8"/>
    <mergeCell ref="B9:B10"/>
    <mergeCell ref="C9:C10"/>
    <mergeCell ref="A7:A8"/>
    <mergeCell ref="B7:B8"/>
    <mergeCell ref="C7:C8"/>
    <mergeCell ref="D7:D8"/>
    <mergeCell ref="E7:E8"/>
    <mergeCell ref="D9:D10"/>
    <mergeCell ref="E9:E10"/>
    <mergeCell ref="F9:F10"/>
    <mergeCell ref="A9:A10"/>
    <mergeCell ref="A5:A6"/>
    <mergeCell ref="A2:K2"/>
    <mergeCell ref="A3:K3"/>
    <mergeCell ref="B5:B6"/>
    <mergeCell ref="C5:F5"/>
    <mergeCell ref="G5:K5"/>
    <mergeCell ref="G7:G8"/>
    <mergeCell ref="H7:H8"/>
    <mergeCell ref="I7:I8"/>
    <mergeCell ref="J7:J8"/>
    <mergeCell ref="K7:K8"/>
    <mergeCell ref="G9:G10"/>
    <mergeCell ref="H9:H10"/>
    <mergeCell ref="I9:I10"/>
    <mergeCell ref="J9:J10"/>
    <mergeCell ref="K9:K10"/>
  </mergeCells>
  <phoneticPr fontId="0" type="noConversion"/>
  <pageMargins left="0.70866141732283472" right="0.70866141732283472" top="0" bottom="0" header="0" footer="0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2014-11-14T12:55:00Z</cp:lastPrinted>
  <dcterms:created xsi:type="dcterms:W3CDTF">2006-09-16T00:00:00Z</dcterms:created>
  <dcterms:modified xsi:type="dcterms:W3CDTF">2014-12-03T03:26:36Z</dcterms:modified>
</cp:coreProperties>
</file>