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M6" i="1"/>
  <c r="K6"/>
  <c r="L6"/>
  <c r="J6"/>
  <c r="M35"/>
  <c r="M36"/>
  <c r="M23"/>
  <c r="M22"/>
  <c r="H24"/>
  <c r="J22"/>
  <c r="K22"/>
  <c r="L22"/>
  <c r="J17"/>
  <c r="K17"/>
  <c r="L17"/>
  <c r="M17"/>
  <c r="M19"/>
  <c r="I17"/>
  <c r="H17"/>
  <c r="M34"/>
  <c r="M33"/>
  <c r="M11"/>
  <c r="M10"/>
  <c r="L8"/>
  <c r="K8"/>
  <c r="I8"/>
  <c r="M8"/>
  <c r="K33"/>
  <c r="H31"/>
  <c r="M31"/>
  <c r="M32"/>
  <c r="H8"/>
  <c r="J8"/>
  <c r="H33"/>
  <c r="M25"/>
  <c r="M24"/>
  <c r="M16"/>
  <c r="M18"/>
  <c r="M20"/>
  <c r="G6"/>
  <c r="I33"/>
  <c r="I29"/>
  <c r="I27"/>
  <c r="I26"/>
  <c r="J33"/>
  <c r="G33"/>
  <c r="G29"/>
  <c r="G20"/>
  <c r="G17"/>
  <c r="G15"/>
  <c r="H11"/>
  <c r="I11"/>
  <c r="J11"/>
  <c r="H22"/>
  <c r="I22"/>
  <c r="G22"/>
  <c r="I24"/>
  <c r="J24"/>
  <c r="H29"/>
  <c r="H27"/>
  <c r="H26"/>
  <c r="J29"/>
  <c r="J27"/>
  <c r="J26"/>
  <c r="G24"/>
  <c r="G26"/>
  <c r="G8"/>
  <c r="M27"/>
  <c r="M29"/>
  <c r="M30"/>
  <c r="H13"/>
  <c r="I13"/>
  <c r="J13"/>
  <c r="G13"/>
  <c r="G11"/>
  <c r="M26"/>
  <c r="M12"/>
  <c r="M14"/>
  <c r="M15"/>
  <c r="M21"/>
  <c r="M13"/>
  <c r="I6"/>
  <c r="H6"/>
</calcChain>
</file>

<file path=xl/sharedStrings.xml><?xml version="1.0" encoding="utf-8"?>
<sst xmlns="http://schemas.openxmlformats.org/spreadsheetml/2006/main" count="136" uniqueCount="54">
  <si>
    <t>Перечень мероприятий подпрограммы с указанием объема средств на их реализацию и ожидаемых результатов</t>
  </si>
  <si>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</si>
  <si>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</si>
  <si>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</si>
  <si>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</si>
  <si>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</si>
  <si>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</si>
  <si>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</si>
  <si>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Расходы(тыс. руб.), годы</t>
  </si>
  <si>
    <t>2015 год</t>
  </si>
  <si>
    <t>2016 год</t>
  </si>
  <si>
    <t>2017 год</t>
  </si>
  <si>
    <t>2014 год</t>
  </si>
  <si>
    <t>Итого на  период</t>
  </si>
  <si>
    <t>027</t>
  </si>
  <si>
    <t>Х</t>
  </si>
  <si>
    <t>Цель: «Обеспечение безопасности жизнедеятельности населения»</t>
  </si>
  <si>
    <t>0310</t>
  </si>
  <si>
    <t>5060000</t>
  </si>
  <si>
    <t>1. Устройство минерализованных защитных противопожарных полос</t>
  </si>
  <si>
    <t>5068348</t>
  </si>
  <si>
    <t>240</t>
  </si>
  <si>
    <t>5068340</t>
  </si>
  <si>
    <t xml:space="preserve">2. Ремонт и очистка от снега подъездов к источникам противопожарного водоснабжения </t>
  </si>
  <si>
    <t>2.1 услуги по содержанию имущества</t>
  </si>
  <si>
    <t>3. Устройство незамерзающих прорубей в естественных водоисточниках</t>
  </si>
  <si>
    <t>3.1 услуги по содержанию имущества</t>
  </si>
  <si>
    <t>4. Организация противопожарной пропаганды, обучение мерам пожарной безопасности</t>
  </si>
  <si>
    <t>5. Приобритение  первичных мер пожаротушения</t>
  </si>
  <si>
    <t>5.1 Приобретение ОС</t>
  </si>
  <si>
    <t>6. Перезарядка огнетушителей</t>
  </si>
  <si>
    <t>6.1 услуги по содержанию имущества</t>
  </si>
  <si>
    <t>0909</t>
  </si>
  <si>
    <t>506000</t>
  </si>
  <si>
    <t>7. Ремонт и обслуживание АУПС</t>
  </si>
  <si>
    <t>7.1 услуги по содержанию имущества</t>
  </si>
  <si>
    <t>8. Организация пропаганды для противодействия терроризма и экстремизма, охрана жизни и здоровья людей</t>
  </si>
  <si>
    <t>9. Организация пропаганды, обучение действиям в чрезвычайных ситуациях природного и техногенного характера</t>
  </si>
  <si>
    <t>10. Организация пропаганды, обучение населения действиям на водных объектах</t>
  </si>
  <si>
    <t>11. Содержание помещения для хранения пожарной техники (гараж)</t>
  </si>
  <si>
    <t>11.1 прочие услуги</t>
  </si>
  <si>
    <t>12. Проведение аккарицидной обработки, предотвращение травматизма от таежных клещей</t>
  </si>
  <si>
    <t>2018 год</t>
  </si>
  <si>
    <t>2019 год</t>
  </si>
  <si>
    <t>5.2 Приобретение МЗ</t>
  </si>
  <si>
    <t xml:space="preserve">
Приложение № 2 к муниципальной программе «Создание условий для комфортного, безопасного                                                                                                                                         проживания и повышение качества жизни населения  на территории Танзыбейского сельсовета Ермаковского района Красноярского края»
</t>
  </si>
  <si>
    <r>
      <t xml:space="preserve">1.1. </t>
    </r>
    <r>
      <rPr>
        <sz val="10"/>
        <color indexed="8"/>
        <rFont val="Arial"/>
        <family val="2"/>
        <charset val="204"/>
      </rPr>
      <t>Прочие услуги</t>
    </r>
  </si>
  <si>
    <r>
      <t xml:space="preserve">4.1. </t>
    </r>
    <r>
      <rPr>
        <sz val="10"/>
        <color indexed="8"/>
        <rFont val="Arial"/>
        <family val="2"/>
        <charset val="204"/>
      </rPr>
      <t>Прочие услуги</t>
    </r>
  </si>
  <si>
    <r>
      <t xml:space="preserve">8.1. </t>
    </r>
    <r>
      <rPr>
        <sz val="10"/>
        <color indexed="8"/>
        <rFont val="Arial"/>
        <family val="2"/>
        <charset val="204"/>
      </rPr>
      <t>Прочие услуги</t>
    </r>
  </si>
  <si>
    <r>
      <t xml:space="preserve">9.1. </t>
    </r>
    <r>
      <rPr>
        <sz val="10"/>
        <color indexed="8"/>
        <rFont val="Arial"/>
        <family val="2"/>
        <charset val="204"/>
      </rPr>
      <t>Прочие услуги</t>
    </r>
  </si>
  <si>
    <r>
      <t xml:space="preserve">10.1. </t>
    </r>
    <r>
      <rPr>
        <sz val="10"/>
        <color indexed="8"/>
        <rFont val="Arial"/>
        <family val="2"/>
        <charset val="204"/>
      </rPr>
      <t>Прочие услуги</t>
    </r>
  </si>
  <si>
    <r>
      <t xml:space="preserve">12.1. </t>
    </r>
    <r>
      <rPr>
        <sz val="10"/>
        <color indexed="8"/>
        <rFont val="Arial"/>
        <family val="2"/>
        <charset val="204"/>
      </rPr>
      <t>Прочие услуги</t>
    </r>
  </si>
  <si>
    <t xml:space="preserve">Реализация мер по профилактике терроризма и экстремизма, предотвращение незаконного распространения, потребление наркотических средств,  сокращение наркомании и токсикомании и связанных с ними преступлений и правонарушений.  </t>
  </si>
  <si>
    <t>0314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</si>
</sst>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</font>
    <font>
      <b/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49" fontId="2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49" fontId="2" fillId="2" borderId="2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wrapText="1"/>
    </xf>
    <xf numFmtId="49" fontId="3" fillId="0" borderId="0" xfId="0" applyNumberFormat="1" applyFont="1"/>
    <xf numFmtId="0" fontId="3" fillId="3" borderId="3" xfId="0" applyFont="1" applyFill="1" applyBorder="1" applyAlignment="1">
      <alignment wrapText="1"/>
    </xf>
    <xf numFmtId="2" fontId="3" fillId="0" borderId="3" xfId="0" applyNumberFormat="1" applyFont="1" applyBorder="1" applyAlignment="1">
      <alignment wrapText="1"/>
    </xf>
    <xf numFmtId="0" fontId="3" fillId="2" borderId="2" xfId="0" applyFont="1" applyFill="1" applyBorder="1"/>
    <xf numFmtId="0" fontId="3" fillId="3" borderId="2" xfId="0" applyFont="1" applyFill="1" applyBorder="1"/>
    <xf numFmtId="0" fontId="3" fillId="2" borderId="0" xfId="0" applyFont="1" applyFill="1"/>
    <xf numFmtId="0" fontId="2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" fontId="5" fillId="2" borderId="2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0" fillId="0" borderId="2" xfId="0" applyBorder="1"/>
    <xf numFmtId="49" fontId="0" fillId="0" borderId="2" xfId="0" applyNumberFormat="1" applyBorder="1"/>
    <xf numFmtId="0" fontId="0" fillId="2" borderId="2" xfId="0" applyFill="1" applyBorder="1"/>
    <xf numFmtId="2" fontId="3" fillId="0" borderId="3" xfId="0" applyNumberFormat="1" applyFont="1" applyBorder="1" applyAlignment="1">
      <alignment horizontal="center" wrapText="1"/>
    </xf>
    <xf numFmtId="2" fontId="3" fillId="0" borderId="5" xfId="0" applyNumberFormat="1" applyFont="1" applyBorder="1" applyAlignment="1">
      <alignment horizontal="center" wrapText="1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wrapText="1"/>
    </xf>
    <xf numFmtId="0" fontId="3" fillId="2" borderId="1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2" fontId="3" fillId="2" borderId="3" xfId="0" applyNumberFormat="1" applyFont="1" applyFill="1" applyBorder="1" applyAlignment="1">
      <alignment horizontal="center" wrapText="1"/>
    </xf>
    <xf numFmtId="2" fontId="3" fillId="2" borderId="5" xfId="0" applyNumberFormat="1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6"/>
  <sheetViews>
    <sheetView tabSelected="1" workbookViewId="0">
      <selection activeCell="M8" sqref="M8:M9"/>
    </sheetView>
  </sheetViews>
  <sheetFormatPr defaultRowHeight="15"/>
  <cols>
    <col min="1" max="1" width="32.140625" customWidth="1"/>
    <col min="2" max="2" width="13.140625" customWidth="1"/>
    <col min="3" max="3" width="8" customWidth="1"/>
    <col min="7" max="7" width="9.5703125" bestFit="1" customWidth="1"/>
    <col min="8" max="9" width="9.5703125" style="4" bestFit="1" customWidth="1"/>
    <col min="10" max="10" width="9.5703125" bestFit="1" customWidth="1"/>
    <col min="11" max="12" width="9.5703125" customWidth="1"/>
    <col min="13" max="13" width="10.5703125" bestFit="1" customWidth="1"/>
  </cols>
  <sheetData>
    <row r="1" spans="1:16" ht="67.5" customHeight="1">
      <c r="A1" s="47" t="s">
        <v>45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1"/>
      <c r="O1" s="1"/>
      <c r="P1" s="1"/>
    </row>
    <row r="2" spans="1:16" ht="15.75" customHeight="1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2"/>
      <c r="O2" s="2"/>
      <c r="P2" s="2"/>
    </row>
    <row r="3" spans="1:16" ht="1.5" customHeight="1"/>
    <row r="4" spans="1:16" ht="27.75" customHeight="1">
      <c r="A4" s="45" t="s">
        <v>1</v>
      </c>
      <c r="B4" s="45" t="s">
        <v>2</v>
      </c>
      <c r="C4" s="45" t="s">
        <v>3</v>
      </c>
      <c r="D4" s="45"/>
      <c r="E4" s="45"/>
      <c r="F4" s="45"/>
      <c r="G4" s="45" t="s">
        <v>8</v>
      </c>
      <c r="H4" s="45"/>
      <c r="I4" s="45"/>
      <c r="J4" s="45"/>
      <c r="K4" s="45"/>
      <c r="L4" s="45"/>
      <c r="M4" s="45"/>
    </row>
    <row r="5" spans="1:16" ht="26.25" thickBot="1">
      <c r="A5" s="46"/>
      <c r="B5" s="46"/>
      <c r="C5" s="6" t="s">
        <v>4</v>
      </c>
      <c r="D5" s="6" t="s">
        <v>5</v>
      </c>
      <c r="E5" s="6" t="s">
        <v>6</v>
      </c>
      <c r="F5" s="6" t="s">
        <v>7</v>
      </c>
      <c r="G5" s="6" t="s">
        <v>12</v>
      </c>
      <c r="H5" s="7" t="s">
        <v>9</v>
      </c>
      <c r="I5" s="7" t="s">
        <v>10</v>
      </c>
      <c r="J5" s="6" t="s">
        <v>11</v>
      </c>
      <c r="K5" s="6" t="s">
        <v>42</v>
      </c>
      <c r="L5" s="6" t="s">
        <v>43</v>
      </c>
      <c r="M5" s="6" t="s">
        <v>13</v>
      </c>
    </row>
    <row r="6" spans="1:16" ht="15" customHeight="1">
      <c r="A6" s="59" t="s">
        <v>16</v>
      </c>
      <c r="B6" s="65"/>
      <c r="C6" s="53" t="s">
        <v>14</v>
      </c>
      <c r="D6" s="53" t="s">
        <v>17</v>
      </c>
      <c r="E6" s="53" t="s">
        <v>18</v>
      </c>
      <c r="F6" s="66" t="s">
        <v>15</v>
      </c>
      <c r="G6" s="35">
        <f>G8+G11+G13+G15+G17+G20+G22+G24+G26+G29+G33</f>
        <v>122200</v>
      </c>
      <c r="H6" s="43">
        <f>H8+H11+H13+H15+H17+H20+H22+H24+H26+H29+H33+H31</f>
        <v>156130.28</v>
      </c>
      <c r="I6" s="43">
        <f>I8+I11+I13+I15+I17+I20+I22+I24+I26+I29+I33</f>
        <v>134218</v>
      </c>
      <c r="J6" s="35">
        <f>J8+J11+J13+J15+J17+J20+J22+J24+J26+J29+J33+J36</f>
        <v>73920</v>
      </c>
      <c r="K6" s="35">
        <f>K8+K11+K13+K15+K17+K20+K22+K24+K26+K29+K33+K36</f>
        <v>73920</v>
      </c>
      <c r="L6" s="35">
        <f>L8+L11+L13+L15+L17+L20+L22+L24+L26+L29+L33+L36</f>
        <v>73920</v>
      </c>
      <c r="M6" s="35">
        <f>G6+H6+I6+J6+K6+L6</f>
        <v>634308.28</v>
      </c>
    </row>
    <row r="7" spans="1:16" ht="15" customHeight="1" thickBot="1">
      <c r="A7" s="60"/>
      <c r="B7" s="65"/>
      <c r="C7" s="54"/>
      <c r="D7" s="54"/>
      <c r="E7" s="54"/>
      <c r="F7" s="66"/>
      <c r="G7" s="36"/>
      <c r="H7" s="44"/>
      <c r="I7" s="44"/>
      <c r="J7" s="36"/>
      <c r="K7" s="36"/>
      <c r="L7" s="36"/>
      <c r="M7" s="36"/>
    </row>
    <row r="8" spans="1:16" ht="37.5" customHeight="1">
      <c r="A8" s="49" t="s">
        <v>19</v>
      </c>
      <c r="B8" s="57"/>
      <c r="C8" s="58" t="s">
        <v>14</v>
      </c>
      <c r="D8" s="55" t="s">
        <v>17</v>
      </c>
      <c r="E8" s="55" t="s">
        <v>22</v>
      </c>
      <c r="F8" s="58" t="s">
        <v>21</v>
      </c>
      <c r="G8" s="43">
        <f t="shared" ref="G8:L8" si="0">+G10</f>
        <v>13200</v>
      </c>
      <c r="H8" s="43">
        <f t="shared" si="0"/>
        <v>0</v>
      </c>
      <c r="I8" s="43">
        <f t="shared" si="0"/>
        <v>0</v>
      </c>
      <c r="J8" s="43">
        <f t="shared" si="0"/>
        <v>0</v>
      </c>
      <c r="K8" s="43">
        <f t="shared" si="0"/>
        <v>0</v>
      </c>
      <c r="L8" s="43">
        <f t="shared" si="0"/>
        <v>0</v>
      </c>
      <c r="M8" s="35">
        <f>G8+H8+I8+J8+K8+L8</f>
        <v>13200</v>
      </c>
    </row>
    <row r="9" spans="1:16" ht="5.25" customHeight="1" thickBot="1">
      <c r="A9" s="50"/>
      <c r="B9" s="57"/>
      <c r="C9" s="58"/>
      <c r="D9" s="56"/>
      <c r="E9" s="56"/>
      <c r="F9" s="58"/>
      <c r="G9" s="44"/>
      <c r="H9" s="44"/>
      <c r="I9" s="44"/>
      <c r="J9" s="44"/>
      <c r="K9" s="44"/>
      <c r="L9" s="44"/>
      <c r="M9" s="36"/>
    </row>
    <row r="10" spans="1:16" ht="15.75" thickBot="1">
      <c r="A10" s="25" t="s">
        <v>46</v>
      </c>
      <c r="B10" s="63"/>
      <c r="C10" s="9" t="s">
        <v>14</v>
      </c>
      <c r="D10" s="9" t="s">
        <v>17</v>
      </c>
      <c r="E10" s="3" t="s">
        <v>22</v>
      </c>
      <c r="F10" s="3">
        <v>240</v>
      </c>
      <c r="G10" s="10">
        <v>13200</v>
      </c>
      <c r="H10" s="10"/>
      <c r="I10" s="10"/>
      <c r="J10" s="10"/>
      <c r="K10" s="10"/>
      <c r="L10" s="10"/>
      <c r="M10" s="11">
        <f>G10+H10+I10+J10+K10+L10</f>
        <v>13200</v>
      </c>
    </row>
    <row r="11" spans="1:16" ht="39" thickBot="1">
      <c r="A11" s="26" t="s">
        <v>23</v>
      </c>
      <c r="B11" s="64"/>
      <c r="C11" s="55" t="s">
        <v>14</v>
      </c>
      <c r="D11" s="3" t="s">
        <v>17</v>
      </c>
      <c r="E11" s="3" t="s">
        <v>20</v>
      </c>
      <c r="F11" s="3">
        <v>240</v>
      </c>
      <c r="G11" s="10">
        <f>G12</f>
        <v>1000</v>
      </c>
      <c r="H11" s="10">
        <f>H12</f>
        <v>0</v>
      </c>
      <c r="I11" s="10">
        <f>I12</f>
        <v>0</v>
      </c>
      <c r="J11" s="10">
        <f>J12</f>
        <v>0</v>
      </c>
      <c r="K11" s="10"/>
      <c r="L11" s="10"/>
      <c r="M11" s="11">
        <f>G11+H11+I11+J11+K11+L11</f>
        <v>1000</v>
      </c>
    </row>
    <row r="12" spans="1:16" ht="15.75" thickBot="1">
      <c r="A12" s="27" t="s">
        <v>24</v>
      </c>
      <c r="B12" s="8"/>
      <c r="C12" s="56"/>
      <c r="D12" s="3" t="s">
        <v>17</v>
      </c>
      <c r="E12" s="3" t="s">
        <v>20</v>
      </c>
      <c r="F12" s="3">
        <v>240</v>
      </c>
      <c r="G12" s="10">
        <v>1000</v>
      </c>
      <c r="H12" s="10"/>
      <c r="I12" s="10"/>
      <c r="J12" s="10"/>
      <c r="K12" s="10"/>
      <c r="L12" s="10"/>
      <c r="M12" s="11">
        <f t="shared" ref="M12:M25" si="1">G12+H12+I12+J12</f>
        <v>1000</v>
      </c>
    </row>
    <row r="13" spans="1:16" ht="42.75" customHeight="1" thickBot="1">
      <c r="A13" s="26" t="s">
        <v>25</v>
      </c>
      <c r="B13" s="12"/>
      <c r="C13" s="3" t="s">
        <v>14</v>
      </c>
      <c r="D13" s="3" t="s">
        <v>17</v>
      </c>
      <c r="E13" s="3">
        <v>5058051</v>
      </c>
      <c r="F13" s="3">
        <v>240</v>
      </c>
      <c r="G13" s="10">
        <f>G14</f>
        <v>1000</v>
      </c>
      <c r="H13" s="10">
        <f>H14</f>
        <v>0</v>
      </c>
      <c r="I13" s="10">
        <f>I14</f>
        <v>0</v>
      </c>
      <c r="J13" s="10">
        <f>J14</f>
        <v>0</v>
      </c>
      <c r="K13" s="10"/>
      <c r="L13" s="10"/>
      <c r="M13" s="11">
        <f t="shared" si="1"/>
        <v>1000</v>
      </c>
    </row>
    <row r="14" spans="1:16" ht="27" customHeight="1" thickBot="1">
      <c r="A14" s="27" t="s">
        <v>26</v>
      </c>
      <c r="B14" s="12"/>
      <c r="C14" s="3" t="s">
        <v>14</v>
      </c>
      <c r="D14" s="3" t="s">
        <v>17</v>
      </c>
      <c r="E14" s="3" t="s">
        <v>20</v>
      </c>
      <c r="F14" s="3">
        <v>240</v>
      </c>
      <c r="G14" s="10">
        <v>1000</v>
      </c>
      <c r="H14" s="10"/>
      <c r="I14" s="10"/>
      <c r="J14" s="10"/>
      <c r="K14" s="10"/>
      <c r="L14" s="10"/>
      <c r="M14" s="11">
        <f t="shared" si="1"/>
        <v>1000</v>
      </c>
    </row>
    <row r="15" spans="1:16" ht="44.25" customHeight="1" thickBot="1">
      <c r="A15" s="26" t="s">
        <v>27</v>
      </c>
      <c r="B15" s="8"/>
      <c r="C15" s="3" t="s">
        <v>14</v>
      </c>
      <c r="D15" s="3" t="s">
        <v>17</v>
      </c>
      <c r="E15" s="3" t="s">
        <v>20</v>
      </c>
      <c r="F15" s="3">
        <v>240</v>
      </c>
      <c r="G15" s="10">
        <f>G16</f>
        <v>1000</v>
      </c>
      <c r="H15" s="10"/>
      <c r="I15" s="10"/>
      <c r="J15" s="10"/>
      <c r="K15" s="10"/>
      <c r="L15" s="10"/>
      <c r="M15" s="11">
        <f t="shared" si="1"/>
        <v>1000</v>
      </c>
    </row>
    <row r="16" spans="1:16" ht="15.75" thickBot="1">
      <c r="A16" s="25" t="s">
        <v>47</v>
      </c>
      <c r="B16" s="8"/>
      <c r="C16" s="3" t="s">
        <v>14</v>
      </c>
      <c r="D16" s="3" t="s">
        <v>17</v>
      </c>
      <c r="E16" s="3" t="s">
        <v>20</v>
      </c>
      <c r="F16" s="3">
        <v>240</v>
      </c>
      <c r="G16" s="10">
        <v>1000</v>
      </c>
      <c r="H16" s="10"/>
      <c r="I16" s="10"/>
      <c r="J16" s="10"/>
      <c r="K16" s="10"/>
      <c r="L16" s="10"/>
      <c r="M16" s="11">
        <f t="shared" si="1"/>
        <v>1000</v>
      </c>
    </row>
    <row r="17" spans="1:13" ht="31.5" customHeight="1" thickBot="1">
      <c r="A17" s="26" t="s">
        <v>28</v>
      </c>
      <c r="B17" s="8"/>
      <c r="C17" s="3" t="s">
        <v>14</v>
      </c>
      <c r="D17" s="3" t="s">
        <v>17</v>
      </c>
      <c r="E17" s="3" t="s">
        <v>20</v>
      </c>
      <c r="F17" s="3">
        <v>240</v>
      </c>
      <c r="G17" s="10">
        <f>G18</f>
        <v>5000</v>
      </c>
      <c r="H17" s="10">
        <f>H18</f>
        <v>0</v>
      </c>
      <c r="I17" s="10">
        <f>I18+I19</f>
        <v>35298</v>
      </c>
      <c r="J17" s="10">
        <f>J18+J19</f>
        <v>0</v>
      </c>
      <c r="K17" s="10">
        <f>K18+K19</f>
        <v>0</v>
      </c>
      <c r="L17" s="10">
        <f>L18+L19</f>
        <v>0</v>
      </c>
      <c r="M17" s="10">
        <f>M18+M19</f>
        <v>40298</v>
      </c>
    </row>
    <row r="18" spans="1:13" ht="28.5" customHeight="1" thickBot="1">
      <c r="A18" s="27" t="s">
        <v>29</v>
      </c>
      <c r="B18" s="8"/>
      <c r="C18" s="3" t="s">
        <v>14</v>
      </c>
      <c r="D18" s="3" t="s">
        <v>17</v>
      </c>
      <c r="E18" s="3" t="s">
        <v>20</v>
      </c>
      <c r="F18" s="3">
        <v>240</v>
      </c>
      <c r="G18" s="10">
        <v>5000</v>
      </c>
      <c r="H18" s="10"/>
      <c r="I18" s="10">
        <v>24709</v>
      </c>
      <c r="J18" s="10"/>
      <c r="K18" s="10"/>
      <c r="L18" s="10"/>
      <c r="M18" s="11">
        <f t="shared" si="1"/>
        <v>29709</v>
      </c>
    </row>
    <row r="19" spans="1:13" ht="28.5" customHeight="1" thickBot="1">
      <c r="A19" s="27" t="s">
        <v>44</v>
      </c>
      <c r="B19" s="8"/>
      <c r="C19" s="3" t="s">
        <v>14</v>
      </c>
      <c r="D19" s="3" t="s">
        <v>17</v>
      </c>
      <c r="E19" s="3" t="s">
        <v>20</v>
      </c>
      <c r="F19" s="3">
        <v>240</v>
      </c>
      <c r="G19" s="10"/>
      <c r="H19" s="10"/>
      <c r="I19" s="10">
        <v>10589</v>
      </c>
      <c r="J19" s="10"/>
      <c r="K19" s="10"/>
      <c r="L19" s="10"/>
      <c r="M19" s="11">
        <f>I19</f>
        <v>10589</v>
      </c>
    </row>
    <row r="20" spans="1:13" ht="15.75" thickBot="1">
      <c r="A20" s="26" t="s">
        <v>30</v>
      </c>
      <c r="B20" s="8"/>
      <c r="C20" s="3" t="s">
        <v>14</v>
      </c>
      <c r="D20" s="3" t="s">
        <v>17</v>
      </c>
      <c r="E20" s="3" t="s">
        <v>20</v>
      </c>
      <c r="F20" s="3">
        <v>240</v>
      </c>
      <c r="G20" s="10">
        <f>G21</f>
        <v>2000</v>
      </c>
      <c r="H20" s="10"/>
      <c r="I20" s="10"/>
      <c r="J20" s="10"/>
      <c r="K20" s="10"/>
      <c r="L20" s="10"/>
      <c r="M20" s="11">
        <f t="shared" si="1"/>
        <v>2000</v>
      </c>
    </row>
    <row r="21" spans="1:13" ht="15.75" thickBot="1">
      <c r="A21" s="28" t="s">
        <v>31</v>
      </c>
      <c r="B21" s="8"/>
      <c r="C21" s="3" t="s">
        <v>14</v>
      </c>
      <c r="D21" s="3" t="s">
        <v>17</v>
      </c>
      <c r="E21" s="3" t="s">
        <v>20</v>
      </c>
      <c r="F21" s="3">
        <v>240</v>
      </c>
      <c r="G21" s="10">
        <v>2000</v>
      </c>
      <c r="H21" s="10"/>
      <c r="I21" s="10"/>
      <c r="J21" s="10"/>
      <c r="K21" s="10"/>
      <c r="L21" s="10"/>
      <c r="M21" s="11">
        <f t="shared" si="1"/>
        <v>2000</v>
      </c>
    </row>
    <row r="22" spans="1:13" ht="15.75" thickBot="1">
      <c r="A22" s="29" t="s">
        <v>34</v>
      </c>
      <c r="B22" s="13"/>
      <c r="C22" s="3" t="s">
        <v>14</v>
      </c>
      <c r="D22" s="3" t="s">
        <v>17</v>
      </c>
      <c r="E22" s="3" t="s">
        <v>20</v>
      </c>
      <c r="F22" s="3" t="s">
        <v>21</v>
      </c>
      <c r="G22" s="10">
        <f t="shared" ref="G22:L22" si="2">G23</f>
        <v>12000</v>
      </c>
      <c r="H22" s="10">
        <f t="shared" si="2"/>
        <v>7200</v>
      </c>
      <c r="I22" s="10">
        <f t="shared" si="2"/>
        <v>31720</v>
      </c>
      <c r="J22" s="10">
        <f t="shared" si="2"/>
        <v>6420</v>
      </c>
      <c r="K22" s="10">
        <f t="shared" si="2"/>
        <v>6420</v>
      </c>
      <c r="L22" s="10">
        <f t="shared" si="2"/>
        <v>6420</v>
      </c>
      <c r="M22" s="11">
        <f>G22+H22+I22+J22+K22+L22</f>
        <v>70180</v>
      </c>
    </row>
    <row r="23" spans="1:13" ht="15.75" thickBot="1">
      <c r="A23" s="8" t="s">
        <v>35</v>
      </c>
      <c r="B23" s="13"/>
      <c r="C23" s="3" t="s">
        <v>14</v>
      </c>
      <c r="D23" s="3" t="s">
        <v>17</v>
      </c>
      <c r="E23" s="3" t="s">
        <v>20</v>
      </c>
      <c r="F23" s="3" t="s">
        <v>21</v>
      </c>
      <c r="G23" s="10">
        <v>12000</v>
      </c>
      <c r="H23" s="10">
        <v>7200</v>
      </c>
      <c r="I23" s="10">
        <v>31720</v>
      </c>
      <c r="J23" s="10">
        <v>6420</v>
      </c>
      <c r="K23" s="10">
        <v>6420</v>
      </c>
      <c r="L23" s="10">
        <v>6420</v>
      </c>
      <c r="M23" s="11">
        <f>G23+H23+I23+J23+K23+L23</f>
        <v>70180</v>
      </c>
    </row>
    <row r="24" spans="1:13" ht="51.75" thickBot="1">
      <c r="A24" s="30" t="s">
        <v>36</v>
      </c>
      <c r="B24" s="13"/>
      <c r="C24" s="3" t="s">
        <v>14</v>
      </c>
      <c r="D24" s="3" t="s">
        <v>17</v>
      </c>
      <c r="E24" s="3" t="s">
        <v>20</v>
      </c>
      <c r="F24" s="3" t="s">
        <v>21</v>
      </c>
      <c r="G24" s="10">
        <f>G25</f>
        <v>1000</v>
      </c>
      <c r="H24" s="10">
        <f>H25</f>
        <v>0</v>
      </c>
      <c r="I24" s="10">
        <f>I25</f>
        <v>0</v>
      </c>
      <c r="J24" s="10">
        <f>J25</f>
        <v>0</v>
      </c>
      <c r="K24" s="10"/>
      <c r="L24" s="10"/>
      <c r="M24" s="11">
        <f t="shared" si="1"/>
        <v>1000</v>
      </c>
    </row>
    <row r="25" spans="1:13" ht="15.75" thickBot="1">
      <c r="A25" s="8" t="s">
        <v>48</v>
      </c>
      <c r="B25" s="13"/>
      <c r="C25" s="3" t="s">
        <v>14</v>
      </c>
      <c r="D25" s="3" t="s">
        <v>17</v>
      </c>
      <c r="E25" s="3" t="s">
        <v>20</v>
      </c>
      <c r="F25" s="3" t="s">
        <v>21</v>
      </c>
      <c r="G25" s="10">
        <v>1000</v>
      </c>
      <c r="H25" s="10"/>
      <c r="I25" s="10"/>
      <c r="J25" s="10"/>
      <c r="K25" s="10"/>
      <c r="L25" s="10"/>
      <c r="M25" s="11">
        <f t="shared" si="1"/>
        <v>1000</v>
      </c>
    </row>
    <row r="26" spans="1:13" ht="43.5" customHeight="1" thickBot="1">
      <c r="A26" s="61" t="s">
        <v>37</v>
      </c>
      <c r="B26" s="8"/>
      <c r="C26" s="3" t="s">
        <v>14</v>
      </c>
      <c r="D26" s="3" t="s">
        <v>17</v>
      </c>
      <c r="E26" s="3" t="s">
        <v>20</v>
      </c>
      <c r="F26" s="3" t="s">
        <v>21</v>
      </c>
      <c r="G26" s="10">
        <f>G27</f>
        <v>1000</v>
      </c>
      <c r="H26" s="10">
        <f>H27</f>
        <v>0</v>
      </c>
      <c r="I26" s="10">
        <f>I27</f>
        <v>0</v>
      </c>
      <c r="J26" s="10">
        <f>J27</f>
        <v>0</v>
      </c>
      <c r="K26" s="10"/>
      <c r="L26" s="10"/>
      <c r="M26" s="11">
        <f>H26+G26+I26+J26</f>
        <v>1000</v>
      </c>
    </row>
    <row r="27" spans="1:13" ht="15.75" thickBot="1">
      <c r="A27" s="62"/>
      <c r="B27" s="8"/>
      <c r="C27" s="51" t="s">
        <v>14</v>
      </c>
      <c r="D27" s="37" t="s">
        <v>17</v>
      </c>
      <c r="E27" s="37" t="s">
        <v>20</v>
      </c>
      <c r="F27" s="37" t="s">
        <v>21</v>
      </c>
      <c r="G27" s="39">
        <v>1000</v>
      </c>
      <c r="H27" s="41">
        <f>H29</f>
        <v>0</v>
      </c>
      <c r="I27" s="41">
        <f>I29</f>
        <v>0</v>
      </c>
      <c r="J27" s="41">
        <f>J29</f>
        <v>0</v>
      </c>
      <c r="K27" s="14"/>
      <c r="L27" s="14"/>
      <c r="M27" s="35">
        <f>G26+H26+I26+J26</f>
        <v>1000</v>
      </c>
    </row>
    <row r="28" spans="1:13" ht="15.75" thickBot="1">
      <c r="A28" s="25" t="s">
        <v>49</v>
      </c>
      <c r="B28" s="8"/>
      <c r="C28" s="52"/>
      <c r="D28" s="38"/>
      <c r="E28" s="38"/>
      <c r="F28" s="38"/>
      <c r="G28" s="40"/>
      <c r="H28" s="42"/>
      <c r="I28" s="42"/>
      <c r="J28" s="42"/>
      <c r="K28" s="15"/>
      <c r="L28" s="15"/>
      <c r="M28" s="36"/>
    </row>
    <row r="29" spans="1:13" ht="38.25">
      <c r="A29" s="31" t="s">
        <v>38</v>
      </c>
      <c r="B29" s="16"/>
      <c r="C29" s="17" t="s">
        <v>14</v>
      </c>
      <c r="D29" s="17" t="s">
        <v>17</v>
      </c>
      <c r="E29" s="17" t="s">
        <v>20</v>
      </c>
      <c r="F29" s="17" t="s">
        <v>21</v>
      </c>
      <c r="G29" s="18">
        <f>G30</f>
        <v>1000</v>
      </c>
      <c r="H29" s="18">
        <f>H30</f>
        <v>0</v>
      </c>
      <c r="I29" s="10">
        <f>I30</f>
        <v>0</v>
      </c>
      <c r="J29" s="10">
        <f>J30</f>
        <v>0</v>
      </c>
      <c r="K29" s="10"/>
      <c r="L29" s="10"/>
      <c r="M29" s="11">
        <f>H29+G29+I29+J29</f>
        <v>1000</v>
      </c>
    </row>
    <row r="30" spans="1:13">
      <c r="A30" s="8" t="s">
        <v>50</v>
      </c>
      <c r="B30" s="8"/>
      <c r="C30" s="17" t="s">
        <v>14</v>
      </c>
      <c r="D30" s="17" t="s">
        <v>17</v>
      </c>
      <c r="E30" s="17" t="s">
        <v>20</v>
      </c>
      <c r="F30" s="17" t="s">
        <v>21</v>
      </c>
      <c r="G30" s="10">
        <v>1000</v>
      </c>
      <c r="H30" s="10"/>
      <c r="I30" s="18"/>
      <c r="J30" s="10"/>
      <c r="K30" s="10"/>
      <c r="L30" s="10"/>
      <c r="M30" s="11">
        <f>H30+G30+I30+J30</f>
        <v>1000</v>
      </c>
    </row>
    <row r="31" spans="1:13" ht="25.5">
      <c r="A31" s="8" t="s">
        <v>39</v>
      </c>
      <c r="B31" s="8"/>
      <c r="C31" s="5" t="s">
        <v>14</v>
      </c>
      <c r="D31" s="19" t="s">
        <v>17</v>
      </c>
      <c r="E31" s="5" t="s">
        <v>20</v>
      </c>
      <c r="F31" s="5" t="s">
        <v>21</v>
      </c>
      <c r="G31" s="10"/>
      <c r="H31" s="10">
        <f>H32</f>
        <v>59330.28</v>
      </c>
      <c r="I31" s="18"/>
      <c r="J31" s="18"/>
      <c r="K31" s="18"/>
      <c r="L31" s="18"/>
      <c r="M31" s="11">
        <f>H31+G31+I31+J31</f>
        <v>59330.28</v>
      </c>
    </row>
    <row r="32" spans="1:13">
      <c r="A32" s="8" t="s">
        <v>40</v>
      </c>
      <c r="B32" s="8"/>
      <c r="C32" s="5" t="s">
        <v>14</v>
      </c>
      <c r="D32" s="19" t="s">
        <v>17</v>
      </c>
      <c r="E32" s="5" t="s">
        <v>20</v>
      </c>
      <c r="F32" s="5" t="s">
        <v>21</v>
      </c>
      <c r="G32" s="10"/>
      <c r="H32" s="10">
        <v>59330.28</v>
      </c>
      <c r="I32" s="18"/>
      <c r="J32" s="18"/>
      <c r="K32" s="18"/>
      <c r="L32" s="18"/>
      <c r="M32" s="11">
        <f>H32+G32+I32+J32</f>
        <v>59330.28</v>
      </c>
    </row>
    <row r="33" spans="1:13" ht="38.25">
      <c r="A33" s="29" t="s">
        <v>41</v>
      </c>
      <c r="B33" s="8"/>
      <c r="C33" s="5" t="s">
        <v>14</v>
      </c>
      <c r="D33" s="5" t="s">
        <v>32</v>
      </c>
      <c r="E33" s="5" t="s">
        <v>33</v>
      </c>
      <c r="F33" s="5">
        <v>240</v>
      </c>
      <c r="G33" s="10">
        <f>G34</f>
        <v>84000</v>
      </c>
      <c r="H33" s="10">
        <f>H34</f>
        <v>89600</v>
      </c>
      <c r="I33" s="10">
        <f>I34</f>
        <v>67200</v>
      </c>
      <c r="J33" s="20">
        <f>J34</f>
        <v>67200</v>
      </c>
      <c r="K33" s="20">
        <f>K34</f>
        <v>67200</v>
      </c>
      <c r="L33" s="20">
        <v>67200</v>
      </c>
      <c r="M33" s="21">
        <f>H33+G33+I33+J33+K33+L33</f>
        <v>442400</v>
      </c>
    </row>
    <row r="34" spans="1:13">
      <c r="A34" s="8" t="s">
        <v>51</v>
      </c>
      <c r="B34" s="8"/>
      <c r="C34" s="5" t="s">
        <v>14</v>
      </c>
      <c r="D34" s="5" t="s">
        <v>32</v>
      </c>
      <c r="E34" s="5" t="s">
        <v>33</v>
      </c>
      <c r="F34" s="5">
        <v>240</v>
      </c>
      <c r="G34" s="22">
        <v>84000</v>
      </c>
      <c r="H34" s="22">
        <v>89600</v>
      </c>
      <c r="I34" s="22">
        <v>67200</v>
      </c>
      <c r="J34" s="23">
        <v>67200</v>
      </c>
      <c r="K34" s="23">
        <v>67200</v>
      </c>
      <c r="L34" s="23">
        <v>67200</v>
      </c>
      <c r="M34" s="21">
        <f>H34+G34+I34+J34+K34+L34</f>
        <v>442400</v>
      </c>
    </row>
    <row r="35" spans="1:13" ht="0.7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1">
        <f>H35+G35+I35+J35+K35+L35</f>
        <v>0</v>
      </c>
    </row>
    <row r="36" spans="1:13" ht="102">
      <c r="A36" s="8" t="s">
        <v>52</v>
      </c>
      <c r="B36" s="32"/>
      <c r="C36" s="33" t="s">
        <v>14</v>
      </c>
      <c r="D36" s="33" t="s">
        <v>53</v>
      </c>
      <c r="E36" s="33" t="s">
        <v>33</v>
      </c>
      <c r="F36" s="33" t="s">
        <v>21</v>
      </c>
      <c r="G36" s="32"/>
      <c r="H36" s="34"/>
      <c r="I36" s="34"/>
      <c r="J36" s="32">
        <v>300</v>
      </c>
      <c r="K36" s="32">
        <v>300</v>
      </c>
      <c r="L36" s="32">
        <v>300</v>
      </c>
      <c r="M36" s="11">
        <f>H36+G36+I36+J36+K36+L36</f>
        <v>900</v>
      </c>
    </row>
  </sheetData>
  <mergeCells count="44">
    <mergeCell ref="F8:F9"/>
    <mergeCell ref="A26:A27"/>
    <mergeCell ref="C11:C12"/>
    <mergeCell ref="B10:B11"/>
    <mergeCell ref="B6:B7"/>
    <mergeCell ref="C6:C7"/>
    <mergeCell ref="F6:F7"/>
    <mergeCell ref="D6:D7"/>
    <mergeCell ref="A8:A9"/>
    <mergeCell ref="C27:C28"/>
    <mergeCell ref="E6:E7"/>
    <mergeCell ref="D8:D9"/>
    <mergeCell ref="E8:E9"/>
    <mergeCell ref="B8:B9"/>
    <mergeCell ref="C8:C9"/>
    <mergeCell ref="A6:A7"/>
    <mergeCell ref="G8:G9"/>
    <mergeCell ref="H8:H9"/>
    <mergeCell ref="I8:I9"/>
    <mergeCell ref="J8:J9"/>
    <mergeCell ref="A4:A5"/>
    <mergeCell ref="A1:M1"/>
    <mergeCell ref="A2:M2"/>
    <mergeCell ref="B4:B5"/>
    <mergeCell ref="C4:F4"/>
    <mergeCell ref="G4:M4"/>
    <mergeCell ref="K8:K9"/>
    <mergeCell ref="L8:L9"/>
    <mergeCell ref="K6:K7"/>
    <mergeCell ref="L6:L7"/>
    <mergeCell ref="M8:M9"/>
    <mergeCell ref="G6:G7"/>
    <mergeCell ref="H6:H7"/>
    <mergeCell ref="I6:I7"/>
    <mergeCell ref="J6:J7"/>
    <mergeCell ref="M6:M7"/>
    <mergeCell ref="M27:M28"/>
    <mergeCell ref="D27:D28"/>
    <mergeCell ref="E27:E28"/>
    <mergeCell ref="F27:F28"/>
    <mergeCell ref="G27:G28"/>
    <mergeCell ref="H27:H28"/>
    <mergeCell ref="I27:I28"/>
    <mergeCell ref="J27:J28"/>
  </mergeCells>
  <phoneticPr fontId="0" type="noConversion"/>
  <pageMargins left="0.70866141732283472" right="0.70866141732283472" top="0" bottom="0" header="0" footer="0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2017-02-19T10:13:25Z</cp:lastPrinted>
  <dcterms:created xsi:type="dcterms:W3CDTF">2006-09-16T00:00:00Z</dcterms:created>
  <dcterms:modified xsi:type="dcterms:W3CDTF">2017-02-20T09:30:57Z</dcterms:modified>
</cp:coreProperties>
</file>