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4" i="1" l="1"/>
  <c r="O14" i="1"/>
  <c r="N10" i="1" l="1"/>
  <c r="N8" i="1" s="1"/>
  <c r="O10" i="1"/>
  <c r="O8" i="1" s="1"/>
  <c r="M10" i="1"/>
  <c r="M8" i="1" s="1"/>
  <c r="P37" i="1"/>
  <c r="N35" i="1"/>
  <c r="O35" i="1"/>
  <c r="M35" i="1"/>
  <c r="P34" i="1"/>
  <c r="P40" i="1"/>
  <c r="P43" i="1"/>
  <c r="N38" i="1"/>
  <c r="O38" i="1"/>
  <c r="P38" i="1" s="1"/>
  <c r="M38" i="1"/>
  <c r="N41" i="1"/>
  <c r="O41" i="1"/>
  <c r="M41" i="1"/>
  <c r="O32" i="1"/>
  <c r="P32" i="1" s="1"/>
  <c r="N32" i="1"/>
  <c r="M32" i="1"/>
  <c r="L32" i="1"/>
  <c r="K32" i="1"/>
  <c r="J32" i="1"/>
  <c r="I32" i="1"/>
  <c r="H32" i="1"/>
  <c r="P31" i="1"/>
  <c r="O29" i="1"/>
  <c r="N29" i="1"/>
  <c r="P29" i="1"/>
  <c r="M29" i="1"/>
  <c r="L29" i="1"/>
  <c r="K29" i="1"/>
  <c r="J29" i="1"/>
  <c r="I29" i="1"/>
  <c r="H29" i="1"/>
  <c r="P41" i="1"/>
  <c r="P28" i="1"/>
  <c r="O26" i="1"/>
  <c r="N26" i="1"/>
  <c r="M26" i="1"/>
  <c r="L26" i="1"/>
  <c r="K26" i="1"/>
  <c r="J26" i="1"/>
  <c r="I26" i="1"/>
  <c r="H26" i="1"/>
  <c r="P19" i="1"/>
  <c r="P22" i="1"/>
  <c r="M20" i="1"/>
  <c r="N20" i="1"/>
  <c r="O20" i="1"/>
  <c r="P13" i="1"/>
  <c r="P16" i="1"/>
  <c r="P25" i="1"/>
  <c r="K17" i="1"/>
  <c r="J17" i="1"/>
  <c r="I17" i="1"/>
  <c r="H17" i="1"/>
  <c r="L17" i="1"/>
  <c r="M17" i="1"/>
  <c r="O17" i="1"/>
  <c r="N17" i="1"/>
  <c r="K20" i="1"/>
  <c r="J20" i="1"/>
  <c r="I20" i="1"/>
  <c r="L20" i="1"/>
  <c r="P21" i="1"/>
  <c r="M14" i="1"/>
  <c r="L14" i="1"/>
  <c r="K14" i="1"/>
  <c r="J14" i="1"/>
  <c r="J8" i="1" s="1"/>
  <c r="I14" i="1"/>
  <c r="H14" i="1"/>
  <c r="O23" i="1"/>
  <c r="O11" i="1"/>
  <c r="N23" i="1"/>
  <c r="N11" i="1"/>
  <c r="M23" i="1"/>
  <c r="M11" i="1"/>
  <c r="L23" i="1"/>
  <c r="L8" i="1" s="1"/>
  <c r="K23" i="1"/>
  <c r="K8" i="1" s="1"/>
  <c r="J23" i="1"/>
  <c r="I23" i="1"/>
  <c r="P9" i="1"/>
  <c r="K38" i="1"/>
  <c r="K11" i="1"/>
  <c r="J11" i="1"/>
  <c r="I11" i="1"/>
  <c r="H11" i="1"/>
  <c r="L11" i="1"/>
  <c r="P24" i="1"/>
  <c r="I10" i="1"/>
  <c r="H10" i="1"/>
  <c r="H8" i="1"/>
  <c r="J10" i="1"/>
  <c r="K10" i="1"/>
  <c r="P26" i="1"/>
  <c r="I8" i="1"/>
  <c r="P17" i="1"/>
  <c r="L10" i="1"/>
  <c r="P23" i="1" l="1"/>
  <c r="P10" i="1"/>
  <c r="P11" i="1"/>
  <c r="P14" i="1"/>
  <c r="P20" i="1"/>
  <c r="P35" i="1"/>
  <c r="P8" i="1"/>
</calcChain>
</file>

<file path=xl/sharedStrings.xml><?xml version="1.0" encoding="utf-8"?>
<sst xmlns="http://schemas.openxmlformats.org/spreadsheetml/2006/main" count="172" uniqueCount="71">
  <si>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</si>
  <si>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</si>
  <si>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</si>
  <si>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</si>
  <si>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</si>
  <si>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(руб.), годы</t>
  </si>
  <si>
    <t>ГРБС</t>
  </si>
  <si>
    <t>Рз</t>
  </si>
  <si>
    <t>Пр</t>
  </si>
  <si>
    <t>ЦСР</t>
  </si>
  <si>
    <t>2015 год</t>
  </si>
  <si>
    <t>2016 год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</si>
  <si>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</si>
  <si>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</si>
  <si>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</si>
  <si>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</si>
  <si>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Администрация Танзыбейского сельсовета</t>
  </si>
  <si>
    <t>Подпрограмма 3</t>
  </si>
  <si>
    <t>«Развитие массовой физической культуры и спорта»</t>
  </si>
  <si>
    <t>Подпрограмма 4</t>
  </si>
  <si>
    <t xml:space="preserve"> «Благоустройство»</t>
  </si>
  <si>
    <t>Подпрограмма 5</t>
  </si>
  <si>
    <t>«Улично-дорожная сеть Танзыбейского сельсовета»</t>
  </si>
  <si>
    <t>Подпрограмма 6</t>
  </si>
  <si>
    <t>«Обеспечение безопасности жизнедеятельности населения»;</t>
  </si>
  <si>
    <t>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</si>
  <si>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Отдельное мероприятие программы:</t>
  </si>
  <si>
    <t>Проведение мероприятий посвященных празднику   «День поселка Танзыбей»</t>
  </si>
  <si>
    <t>Отдельное мероприятие программы</t>
  </si>
  <si>
    <t>Проведение мероприятий посвященных празднованию 9 Мая Дня Победы.</t>
  </si>
  <si>
    <t>2017 год</t>
  </si>
  <si>
    <t>027</t>
  </si>
  <si>
    <t>611</t>
  </si>
  <si>
    <t>0801</t>
  </si>
  <si>
    <t>0503</t>
  </si>
  <si>
    <t>0409</t>
  </si>
  <si>
    <t>1102</t>
  </si>
  <si>
    <t xml:space="preserve">2014 год </t>
  </si>
  <si>
    <t>2018 год</t>
  </si>
  <si>
    <t>х</t>
  </si>
  <si>
    <t>Информация о распределение планируемых расходов по отдельным мероприятиям программы, подпрограммам муниципальной программы Танзыбейского сельсовета Ермаковского района</t>
  </si>
  <si>
    <t>«Профилактика терроризма и экстремизма»</t>
  </si>
  <si>
    <t>0314</t>
  </si>
  <si>
    <t>Подпрограмма 1</t>
  </si>
  <si>
    <t>Подпрограмма 2</t>
  </si>
  <si>
    <t>2022 год</t>
  </si>
  <si>
    <t>Подпрограмма 7</t>
  </si>
  <si>
    <t>«Энергосбережение и повышение энергетической эффективности »</t>
  </si>
  <si>
    <t>Подпрограмма 8</t>
  </si>
  <si>
    <t>000</t>
  </si>
  <si>
    <t>«Формирование законопослушного поведения участников дорожного движения »</t>
  </si>
  <si>
    <t>«Поддержка искусства и народного творчества»</t>
  </si>
  <si>
    <t>08 01</t>
  </si>
  <si>
    <t>540</t>
  </si>
  <si>
    <t>Подпрограмма 9</t>
  </si>
  <si>
    <t>2023 год</t>
  </si>
  <si>
    <t xml:space="preserve">Приложение № 3
                                                                                           к паспорту муниципальной программы «Создание условий для комфортного,                                                                                                                                                              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</si>
  <si>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2024 год</t>
  </si>
  <si>
    <t>Итого на 2022-2024 годы</t>
  </si>
  <si>
    <t>50500000</t>
  </si>
  <si>
    <t>50400000</t>
  </si>
  <si>
    <t>50788620</t>
  </si>
  <si>
    <t>50600000</t>
  </si>
  <si>
    <t>50380610</t>
  </si>
  <si>
    <t>50000000</t>
  </si>
  <si>
    <t>50280620</t>
  </si>
  <si>
    <t>50888700</t>
  </si>
  <si>
    <t>50988710</t>
  </si>
  <si>
    <t>240</t>
  </si>
  <si>
    <t>КВР</t>
  </si>
  <si>
    <t>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</si>
</sst>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0" fillId="2" borderId="0" xfId="0" applyFill="1"/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1" fillId="2" borderId="3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abSelected="1" topLeftCell="A19" zoomScale="68" zoomScaleNormal="68" workbookViewId="0">
      <selection activeCell="M25" sqref="M25"/>
    </sheetView>
  </sheetViews>
  <sheetFormatPr defaultRowHeight="15" x14ac:dyDescent="0.25"/>
  <cols>
    <col min="1" max="1" width="21.7109375" customWidth="1"/>
    <col min="2" max="2" width="37.5703125" customWidth="1"/>
    <col min="3" max="3" width="39.42578125" customWidth="1"/>
    <col min="4" max="4" width="8" bestFit="1" customWidth="1"/>
    <col min="5" max="5" width="7" customWidth="1"/>
    <col min="6" max="6" width="18.7109375" customWidth="1"/>
    <col min="7" max="7" width="7.7109375" customWidth="1"/>
    <col min="8" max="8" width="12.42578125" style="4" hidden="1" customWidth="1"/>
    <col min="9" max="9" width="11.85546875" style="4" hidden="1" customWidth="1"/>
    <col min="10" max="11" width="12" style="4" hidden="1" customWidth="1"/>
    <col min="12" max="12" width="11.42578125" style="4" hidden="1" customWidth="1"/>
    <col min="13" max="13" width="19.42578125" style="4" customWidth="1"/>
    <col min="14" max="14" width="16.28515625" style="4" customWidth="1"/>
    <col min="15" max="15" width="16.42578125" style="4" customWidth="1"/>
    <col min="16" max="16" width="17.7109375" style="4" customWidth="1"/>
    <col min="17" max="17" width="9.140625" style="4"/>
    <col min="19" max="19" width="11" bestFit="1" customWidth="1"/>
  </cols>
  <sheetData>
    <row r="1" spans="1:16" ht="93.6" customHeight="1" x14ac:dyDescent="0.25">
      <c r="A1" s="31" t="s">
        <v>56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41.25" customHeight="1" x14ac:dyDescent="0.25">
      <c r="A2" s="33" t="s">
        <v>40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5.75" thickBot="1" x14ac:dyDescent="0.3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</row>
    <row r="4" spans="1:16" ht="36" customHeight="1" x14ac:dyDescent="0.25">
      <c r="A4" s="34" t="s">
        <v>0</v>
      </c>
      <c r="B4" s="34" t="s">
        <v>1</v>
      </c>
      <c r="C4" s="34" t="s">
        <v>2</v>
      </c>
      <c r="D4" s="37" t="s">
        <v>3</v>
      </c>
      <c r="E4" s="38"/>
      <c r="F4" s="38"/>
      <c r="G4" s="39"/>
      <c r="H4" s="43" t="s">
        <v>4</v>
      </c>
      <c r="I4" s="44"/>
      <c r="J4" s="44"/>
      <c r="K4" s="44"/>
      <c r="L4" s="44"/>
      <c r="M4" s="44"/>
      <c r="N4" s="44"/>
      <c r="O4" s="44"/>
      <c r="P4" s="45"/>
    </row>
    <row r="5" spans="1:16" ht="16.899999999999999" customHeight="1" thickBot="1" x14ac:dyDescent="0.3">
      <c r="A5" s="35"/>
      <c r="B5" s="35"/>
      <c r="C5" s="35"/>
      <c r="D5" s="40"/>
      <c r="E5" s="41"/>
      <c r="F5" s="41"/>
      <c r="G5" s="42"/>
      <c r="H5" s="46" t="s">
        <v>5</v>
      </c>
      <c r="I5" s="47"/>
      <c r="J5" s="47"/>
      <c r="K5" s="47"/>
      <c r="L5" s="47"/>
      <c r="M5" s="47"/>
      <c r="N5" s="47"/>
      <c r="O5" s="47"/>
      <c r="P5" s="48"/>
    </row>
    <row r="6" spans="1:16" ht="55.9" customHeight="1" x14ac:dyDescent="0.25">
      <c r="A6" s="35"/>
      <c r="B6" s="35"/>
      <c r="C6" s="35"/>
      <c r="D6" s="34" t="s">
        <v>6</v>
      </c>
      <c r="E6" s="1" t="s">
        <v>7</v>
      </c>
      <c r="F6" s="34" t="s">
        <v>9</v>
      </c>
      <c r="G6" s="34" t="s">
        <v>69</v>
      </c>
      <c r="H6" s="17" t="s">
        <v>37</v>
      </c>
      <c r="I6" s="17" t="s">
        <v>10</v>
      </c>
      <c r="J6" s="17" t="s">
        <v>11</v>
      </c>
      <c r="K6" s="17" t="s">
        <v>30</v>
      </c>
      <c r="L6" s="17" t="s">
        <v>38</v>
      </c>
      <c r="M6" s="17" t="s">
        <v>45</v>
      </c>
      <c r="N6" s="17" t="s">
        <v>55</v>
      </c>
      <c r="O6" s="17" t="s">
        <v>57</v>
      </c>
      <c r="P6" s="17" t="s">
        <v>58</v>
      </c>
    </row>
    <row r="7" spans="1:16" ht="23.45" customHeight="1" thickBot="1" x14ac:dyDescent="0.3">
      <c r="A7" s="36"/>
      <c r="B7" s="36"/>
      <c r="C7" s="36"/>
      <c r="D7" s="36"/>
      <c r="E7" s="12" t="s">
        <v>8</v>
      </c>
      <c r="F7" s="36"/>
      <c r="G7" s="36"/>
      <c r="H7" s="18"/>
      <c r="I7" s="18"/>
      <c r="J7" s="18"/>
      <c r="K7" s="18"/>
      <c r="L7" s="18"/>
      <c r="M7" s="18"/>
      <c r="N7" s="18"/>
      <c r="O7" s="18"/>
      <c r="P7" s="18"/>
    </row>
    <row r="8" spans="1:16" ht="65.45" customHeight="1" thickBot="1" x14ac:dyDescent="0.3">
      <c r="A8" s="22" t="s">
        <v>12</v>
      </c>
      <c r="B8" s="28" t="s">
        <v>70</v>
      </c>
      <c r="C8" s="2" t="s">
        <v>13</v>
      </c>
      <c r="D8" s="7" t="s">
        <v>14</v>
      </c>
      <c r="E8" s="7" t="s">
        <v>14</v>
      </c>
      <c r="F8" s="7" t="s">
        <v>14</v>
      </c>
      <c r="G8" s="7" t="s">
        <v>14</v>
      </c>
      <c r="H8" s="8" t="e">
        <f>#REF!+#REF!+H23+H14+H11+H20+H17+H38+H41</f>
        <v>#REF!</v>
      </c>
      <c r="I8" s="8" t="e">
        <f>#REF!+#REF!+I23+I14+I11+I20+I17+I38+I41</f>
        <v>#REF!</v>
      </c>
      <c r="J8" s="8" t="e">
        <f>#REF!+#REF!+J23+J14+J11+J20+J17+J38+J41</f>
        <v>#REF!</v>
      </c>
      <c r="K8" s="8" t="e">
        <f>#REF!+#REF!+K23+K14+K11+K20+K17+K38+K41</f>
        <v>#REF!</v>
      </c>
      <c r="L8" s="8" t="e">
        <f>#REF!+#REF!+L23+L14+L11+L20+L17+L38+L41</f>
        <v>#REF!</v>
      </c>
      <c r="M8" s="8">
        <f>M10</f>
        <v>4103900</v>
      </c>
      <c r="N8" s="8">
        <f>N10</f>
        <v>3658900</v>
      </c>
      <c r="O8" s="8">
        <f>O10</f>
        <v>6324400</v>
      </c>
      <c r="P8" s="8">
        <f>O8+N8+M8</f>
        <v>14087200</v>
      </c>
    </row>
    <row r="9" spans="1:16" ht="21" customHeight="1" thickBot="1" x14ac:dyDescent="0.3">
      <c r="A9" s="23"/>
      <c r="B9" s="29"/>
      <c r="C9" s="2" t="s">
        <v>15</v>
      </c>
      <c r="D9" s="7"/>
      <c r="E9" s="7" t="s">
        <v>39</v>
      </c>
      <c r="F9" s="7" t="s">
        <v>39</v>
      </c>
      <c r="G9" s="7" t="s">
        <v>39</v>
      </c>
      <c r="H9" s="8"/>
      <c r="I9" s="8"/>
      <c r="J9" s="8"/>
      <c r="K9" s="8"/>
      <c r="L9" s="8"/>
      <c r="M9" s="8"/>
      <c r="N9" s="8"/>
      <c r="O9" s="8"/>
      <c r="P9" s="8">
        <f>K9+J9+I9+H9+L9+M9+O9+N9</f>
        <v>0</v>
      </c>
    </row>
    <row r="10" spans="1:16" ht="79.5" customHeight="1" thickBot="1" x14ac:dyDescent="0.3">
      <c r="A10" s="24"/>
      <c r="B10" s="30"/>
      <c r="C10" s="3" t="s">
        <v>16</v>
      </c>
      <c r="D10" s="7">
        <v>27</v>
      </c>
      <c r="E10" s="7" t="s">
        <v>14</v>
      </c>
      <c r="F10" s="7" t="s">
        <v>14</v>
      </c>
      <c r="G10" s="7" t="s">
        <v>14</v>
      </c>
      <c r="H10" s="8" t="e">
        <f>#REF!+#REF!+H23+H14+H11+H20+H17++H38+H41</f>
        <v>#REF!</v>
      </c>
      <c r="I10" s="8" t="e">
        <f>#REF!+#REF!+I23+I14+I11+I20+I17++I38+I41</f>
        <v>#REF!</v>
      </c>
      <c r="J10" s="8" t="e">
        <f>#REF!+#REF!+J23+J14+J11+J20+J17++J38+J41</f>
        <v>#REF!</v>
      </c>
      <c r="K10" s="8" t="e">
        <f>#REF!+#REF!+K23+K14+K11+K20+K17++K38+K41</f>
        <v>#REF!</v>
      </c>
      <c r="L10" s="8" t="e">
        <f>#REF!+#REF!+L23+L14+L11+L20+L17++L38+L41</f>
        <v>#REF!</v>
      </c>
      <c r="M10" s="8">
        <f>M13+M16+M19+M22+M25+M28+M31+M34+M40+M43+M37</f>
        <v>4103900</v>
      </c>
      <c r="N10" s="8">
        <f>N13+N16+N19+N22+N25+N28+N31+N34+N40+N43+N37</f>
        <v>3658900</v>
      </c>
      <c r="O10" s="8">
        <f>O13+O16+O19+O22+O25+O28+O31+O34+O40+O43+O37</f>
        <v>6324400</v>
      </c>
      <c r="P10" s="8">
        <f>O10+N10+M10</f>
        <v>14087200</v>
      </c>
    </row>
    <row r="11" spans="1:16" ht="38.25" thickBot="1" x14ac:dyDescent="0.3">
      <c r="A11" s="25" t="s">
        <v>43</v>
      </c>
      <c r="B11" s="19" t="s">
        <v>22</v>
      </c>
      <c r="C11" s="6" t="s">
        <v>13</v>
      </c>
      <c r="D11" s="10" t="s">
        <v>31</v>
      </c>
      <c r="E11" s="10" t="s">
        <v>35</v>
      </c>
      <c r="F11" s="10" t="s">
        <v>59</v>
      </c>
      <c r="G11" s="10" t="s">
        <v>68</v>
      </c>
      <c r="H11" s="8">
        <f t="shared" ref="H11:O11" si="0">H13</f>
        <v>308220</v>
      </c>
      <c r="I11" s="8">
        <f t="shared" si="0"/>
        <v>1112417.92</v>
      </c>
      <c r="J11" s="8">
        <f t="shared" si="0"/>
        <v>435399.07</v>
      </c>
      <c r="K11" s="8">
        <f t="shared" si="0"/>
        <v>431977.37</v>
      </c>
      <c r="L11" s="8">
        <f t="shared" si="0"/>
        <v>3004522</v>
      </c>
      <c r="M11" s="8">
        <f t="shared" si="0"/>
        <v>546600</v>
      </c>
      <c r="N11" s="8">
        <f t="shared" si="0"/>
        <v>484800</v>
      </c>
      <c r="O11" s="8">
        <f t="shared" si="0"/>
        <v>3150300</v>
      </c>
      <c r="P11" s="8">
        <f>O11+N11+M11</f>
        <v>4181700</v>
      </c>
    </row>
    <row r="12" spans="1:16" ht="19.5" thickBot="1" x14ac:dyDescent="0.3">
      <c r="A12" s="26"/>
      <c r="B12" s="20"/>
      <c r="C12" s="6" t="s">
        <v>15</v>
      </c>
      <c r="D12" s="10"/>
      <c r="E12" s="10"/>
      <c r="F12" s="10"/>
      <c r="G12" s="10"/>
      <c r="H12" s="8"/>
      <c r="I12" s="8"/>
      <c r="J12" s="8"/>
      <c r="K12" s="8"/>
      <c r="L12" s="8"/>
      <c r="M12" s="8"/>
      <c r="N12" s="8"/>
      <c r="O12" s="8"/>
      <c r="P12" s="9"/>
    </row>
    <row r="13" spans="1:16" ht="38.25" thickBot="1" x14ac:dyDescent="0.3">
      <c r="A13" s="27"/>
      <c r="B13" s="21"/>
      <c r="C13" s="5" t="s">
        <v>16</v>
      </c>
      <c r="D13" s="10" t="s">
        <v>31</v>
      </c>
      <c r="E13" s="10" t="s">
        <v>35</v>
      </c>
      <c r="F13" s="10" t="s">
        <v>59</v>
      </c>
      <c r="G13" s="10" t="s">
        <v>68</v>
      </c>
      <c r="H13" s="8">
        <v>308220</v>
      </c>
      <c r="I13" s="8">
        <v>1112417.92</v>
      </c>
      <c r="J13" s="8">
        <v>435399.07</v>
      </c>
      <c r="K13" s="8">
        <v>431977.37</v>
      </c>
      <c r="L13" s="8">
        <v>3004522</v>
      </c>
      <c r="M13" s="8">
        <v>546600</v>
      </c>
      <c r="N13" s="8">
        <v>484800</v>
      </c>
      <c r="O13" s="8">
        <v>3150300</v>
      </c>
      <c r="P13" s="8">
        <f>O13+N13+M13</f>
        <v>4181700</v>
      </c>
    </row>
    <row r="14" spans="1:16" ht="38.25" thickBot="1" x14ac:dyDescent="0.3">
      <c r="A14" s="25" t="s">
        <v>44</v>
      </c>
      <c r="B14" s="19" t="s">
        <v>20</v>
      </c>
      <c r="C14" s="6" t="s">
        <v>13</v>
      </c>
      <c r="D14" s="10" t="s">
        <v>31</v>
      </c>
      <c r="E14" s="10" t="s">
        <v>34</v>
      </c>
      <c r="F14" s="10" t="s">
        <v>60</v>
      </c>
      <c r="G14" s="10" t="s">
        <v>68</v>
      </c>
      <c r="H14" s="8">
        <f t="shared" ref="H14:O14" si="1">H16</f>
        <v>322460</v>
      </c>
      <c r="I14" s="8">
        <f t="shared" si="1"/>
        <v>159570</v>
      </c>
      <c r="J14" s="8">
        <f t="shared" si="1"/>
        <v>265410</v>
      </c>
      <c r="K14" s="8">
        <f t="shared" si="1"/>
        <v>233400</v>
      </c>
      <c r="L14" s="8">
        <f t="shared" si="1"/>
        <v>239100</v>
      </c>
      <c r="M14" s="8">
        <f t="shared" si="1"/>
        <v>118000</v>
      </c>
      <c r="N14" s="8">
        <f t="shared" si="1"/>
        <v>118000</v>
      </c>
      <c r="O14" s="8">
        <f t="shared" si="1"/>
        <v>118000</v>
      </c>
      <c r="P14" s="8">
        <f>O14+N14+M14</f>
        <v>354000</v>
      </c>
    </row>
    <row r="15" spans="1:16" ht="19.5" thickBot="1" x14ac:dyDescent="0.3">
      <c r="A15" s="26"/>
      <c r="B15" s="20"/>
      <c r="C15" s="6" t="s">
        <v>15</v>
      </c>
      <c r="D15" s="10"/>
      <c r="E15" s="10"/>
      <c r="F15" s="10"/>
      <c r="G15" s="10"/>
      <c r="H15" s="8"/>
      <c r="I15" s="8"/>
      <c r="J15" s="8"/>
      <c r="K15" s="8"/>
      <c r="L15" s="8"/>
      <c r="M15" s="8"/>
      <c r="N15" s="8"/>
      <c r="O15" s="8"/>
      <c r="P15" s="9"/>
    </row>
    <row r="16" spans="1:16" ht="38.25" thickBot="1" x14ac:dyDescent="0.3">
      <c r="A16" s="27"/>
      <c r="B16" s="21"/>
      <c r="C16" s="5" t="s">
        <v>16</v>
      </c>
      <c r="D16" s="10" t="s">
        <v>31</v>
      </c>
      <c r="E16" s="10" t="s">
        <v>34</v>
      </c>
      <c r="F16" s="10" t="s">
        <v>60</v>
      </c>
      <c r="G16" s="10" t="s">
        <v>68</v>
      </c>
      <c r="H16" s="8">
        <v>322460</v>
      </c>
      <c r="I16" s="8">
        <v>159570</v>
      </c>
      <c r="J16" s="8">
        <v>265410</v>
      </c>
      <c r="K16" s="8">
        <v>233400</v>
      </c>
      <c r="L16" s="8">
        <v>239100</v>
      </c>
      <c r="M16" s="8">
        <v>118000</v>
      </c>
      <c r="N16" s="8">
        <v>118000</v>
      </c>
      <c r="O16" s="8">
        <v>118000</v>
      </c>
      <c r="P16" s="8">
        <f>O16+N16+M16</f>
        <v>354000</v>
      </c>
    </row>
    <row r="17" spans="1:16" ht="39" customHeight="1" thickBot="1" x14ac:dyDescent="0.3">
      <c r="A17" s="25" t="s">
        <v>17</v>
      </c>
      <c r="B17" s="19" t="s">
        <v>25</v>
      </c>
      <c r="C17" s="6" t="s">
        <v>13</v>
      </c>
      <c r="D17" s="10" t="s">
        <v>31</v>
      </c>
      <c r="E17" s="10" t="s">
        <v>34</v>
      </c>
      <c r="F17" s="10" t="s">
        <v>61</v>
      </c>
      <c r="G17" s="10" t="s">
        <v>68</v>
      </c>
      <c r="H17" s="11">
        <f t="shared" ref="H17:O17" si="2">H19</f>
        <v>28000</v>
      </c>
      <c r="I17" s="11">
        <f t="shared" si="2"/>
        <v>37000</v>
      </c>
      <c r="J17" s="11">
        <f t="shared" si="2"/>
        <v>33300</v>
      </c>
      <c r="K17" s="11">
        <f t="shared" si="2"/>
        <v>33000</v>
      </c>
      <c r="L17" s="11">
        <f t="shared" si="2"/>
        <v>30040</v>
      </c>
      <c r="M17" s="8">
        <f t="shared" si="2"/>
        <v>10000</v>
      </c>
      <c r="N17" s="8">
        <f t="shared" si="2"/>
        <v>10000</v>
      </c>
      <c r="O17" s="8">
        <f t="shared" si="2"/>
        <v>10000</v>
      </c>
      <c r="P17" s="8">
        <f>O17+N17+M17</f>
        <v>30000</v>
      </c>
    </row>
    <row r="18" spans="1:16" ht="19.5" thickBot="1" x14ac:dyDescent="0.3">
      <c r="A18" s="26"/>
      <c r="B18" s="20"/>
      <c r="C18" s="6" t="s">
        <v>15</v>
      </c>
      <c r="D18" s="10"/>
      <c r="E18" s="10"/>
      <c r="F18" s="10"/>
      <c r="G18" s="10"/>
      <c r="H18" s="8"/>
      <c r="I18" s="8"/>
      <c r="J18" s="8"/>
      <c r="K18" s="8"/>
      <c r="L18" s="8"/>
      <c r="M18" s="8"/>
      <c r="N18" s="8"/>
      <c r="O18" s="8"/>
      <c r="P18" s="9"/>
    </row>
    <row r="19" spans="1:16" ht="69.599999999999994" customHeight="1" thickBot="1" x14ac:dyDescent="0.3">
      <c r="A19" s="27"/>
      <c r="B19" s="21"/>
      <c r="C19" s="5" t="s">
        <v>16</v>
      </c>
      <c r="D19" s="10" t="s">
        <v>31</v>
      </c>
      <c r="E19" s="10" t="s">
        <v>34</v>
      </c>
      <c r="F19" s="10" t="s">
        <v>61</v>
      </c>
      <c r="G19" s="10" t="s">
        <v>68</v>
      </c>
      <c r="H19" s="11">
        <v>28000</v>
      </c>
      <c r="I19" s="11">
        <v>37000</v>
      </c>
      <c r="J19" s="11">
        <v>33300</v>
      </c>
      <c r="K19" s="11">
        <v>33000</v>
      </c>
      <c r="L19" s="11">
        <v>30040</v>
      </c>
      <c r="M19" s="8">
        <v>10000</v>
      </c>
      <c r="N19" s="8">
        <v>10000</v>
      </c>
      <c r="O19" s="8">
        <v>10000</v>
      </c>
      <c r="P19" s="8">
        <f>O19+N19+M19</f>
        <v>30000</v>
      </c>
    </row>
    <row r="20" spans="1:16" ht="38.25" thickBot="1" x14ac:dyDescent="0.3">
      <c r="A20" s="25" t="s">
        <v>19</v>
      </c>
      <c r="B20" s="19" t="s">
        <v>24</v>
      </c>
      <c r="C20" s="6" t="s">
        <v>13</v>
      </c>
      <c r="D20" s="10" t="s">
        <v>31</v>
      </c>
      <c r="E20" s="10"/>
      <c r="F20" s="10" t="s">
        <v>62</v>
      </c>
      <c r="G20" s="10" t="s">
        <v>68</v>
      </c>
      <c r="H20" s="8">
        <v>122200</v>
      </c>
      <c r="I20" s="8">
        <f t="shared" ref="I20:O20" si="3">I22</f>
        <v>156130.28</v>
      </c>
      <c r="J20" s="8">
        <f t="shared" si="3"/>
        <v>134218</v>
      </c>
      <c r="K20" s="8">
        <f t="shared" si="3"/>
        <v>108918</v>
      </c>
      <c r="L20" s="8">
        <f t="shared" si="3"/>
        <v>51520</v>
      </c>
      <c r="M20" s="8">
        <f t="shared" si="3"/>
        <v>62300</v>
      </c>
      <c r="N20" s="8">
        <f>N22</f>
        <v>52300</v>
      </c>
      <c r="O20" s="8">
        <f t="shared" si="3"/>
        <v>52300</v>
      </c>
      <c r="P20" s="8">
        <f>O20+N20+M20</f>
        <v>166900</v>
      </c>
    </row>
    <row r="21" spans="1:16" ht="19.5" thickBot="1" x14ac:dyDescent="0.3">
      <c r="A21" s="26"/>
      <c r="B21" s="20"/>
      <c r="C21" s="6" t="s">
        <v>15</v>
      </c>
      <c r="D21" s="10"/>
      <c r="E21" s="10"/>
      <c r="F21" s="10"/>
      <c r="G21" s="10"/>
      <c r="H21" s="8"/>
      <c r="I21" s="8"/>
      <c r="J21" s="8"/>
      <c r="K21" s="8"/>
      <c r="L21" s="8"/>
      <c r="M21" s="8"/>
      <c r="N21" s="8"/>
      <c r="O21" s="8"/>
      <c r="P21" s="9">
        <f>K21+J21+I21+H21+L21+M21+O21+N21</f>
        <v>0</v>
      </c>
    </row>
    <row r="22" spans="1:16" ht="38.25" thickBot="1" x14ac:dyDescent="0.3">
      <c r="A22" s="27"/>
      <c r="B22" s="21"/>
      <c r="C22" s="5" t="s">
        <v>16</v>
      </c>
      <c r="D22" s="10" t="s">
        <v>31</v>
      </c>
      <c r="E22" s="10"/>
      <c r="F22" s="10" t="s">
        <v>62</v>
      </c>
      <c r="G22" s="10" t="s">
        <v>68</v>
      </c>
      <c r="H22" s="8">
        <v>122200</v>
      </c>
      <c r="I22" s="8">
        <v>156130.28</v>
      </c>
      <c r="J22" s="8">
        <v>134218</v>
      </c>
      <c r="K22" s="8">
        <v>108918</v>
      </c>
      <c r="L22" s="8">
        <v>51520</v>
      </c>
      <c r="M22" s="8">
        <v>62300</v>
      </c>
      <c r="N22" s="8">
        <v>52300</v>
      </c>
      <c r="O22" s="8">
        <v>52300</v>
      </c>
      <c r="P22" s="8">
        <f>O22+N22+M22</f>
        <v>166900</v>
      </c>
    </row>
    <row r="23" spans="1:16" ht="38.25" thickBot="1" x14ac:dyDescent="0.3">
      <c r="A23" s="25" t="s">
        <v>21</v>
      </c>
      <c r="B23" s="19" t="s">
        <v>18</v>
      </c>
      <c r="C23" s="6" t="s">
        <v>13</v>
      </c>
      <c r="D23" s="10" t="s">
        <v>31</v>
      </c>
      <c r="E23" s="10" t="s">
        <v>36</v>
      </c>
      <c r="F23" s="10" t="s">
        <v>63</v>
      </c>
      <c r="G23" s="10" t="s">
        <v>32</v>
      </c>
      <c r="H23" s="8">
        <v>1358496</v>
      </c>
      <c r="I23" s="8">
        <f t="shared" ref="I23:O23" si="4">I25</f>
        <v>1375396</v>
      </c>
      <c r="J23" s="8">
        <f t="shared" si="4"/>
        <v>1430161.33</v>
      </c>
      <c r="K23" s="8">
        <f t="shared" si="4"/>
        <v>1585130.04</v>
      </c>
      <c r="L23" s="8">
        <f t="shared" si="4"/>
        <v>1557546</v>
      </c>
      <c r="M23" s="8">
        <f t="shared" si="4"/>
        <v>1961500</v>
      </c>
      <c r="N23" s="8">
        <f t="shared" si="4"/>
        <v>1868500</v>
      </c>
      <c r="O23" s="8">
        <f t="shared" si="4"/>
        <v>1868500</v>
      </c>
      <c r="P23" s="8">
        <f>O23+N23+M23</f>
        <v>5698500</v>
      </c>
    </row>
    <row r="24" spans="1:16" ht="19.5" thickBot="1" x14ac:dyDescent="0.3">
      <c r="A24" s="26"/>
      <c r="B24" s="20"/>
      <c r="C24" s="6" t="s">
        <v>15</v>
      </c>
      <c r="D24" s="10"/>
      <c r="E24" s="10"/>
      <c r="F24" s="10"/>
      <c r="G24" s="10"/>
      <c r="H24" s="8"/>
      <c r="I24" s="8"/>
      <c r="J24" s="8"/>
      <c r="K24" s="8"/>
      <c r="L24" s="8"/>
      <c r="M24" s="8"/>
      <c r="N24" s="8"/>
      <c r="O24" s="8"/>
      <c r="P24" s="9">
        <f>K24+J24+I24+H24+L24</f>
        <v>0</v>
      </c>
    </row>
    <row r="25" spans="1:16" ht="38.25" thickBot="1" x14ac:dyDescent="0.3">
      <c r="A25" s="27"/>
      <c r="B25" s="21"/>
      <c r="C25" s="5" t="s">
        <v>16</v>
      </c>
      <c r="D25" s="10" t="s">
        <v>31</v>
      </c>
      <c r="E25" s="10" t="s">
        <v>36</v>
      </c>
      <c r="F25" s="10" t="s">
        <v>63</v>
      </c>
      <c r="G25" s="10" t="s">
        <v>32</v>
      </c>
      <c r="H25" s="8">
        <v>1358496</v>
      </c>
      <c r="I25" s="8">
        <v>1375396</v>
      </c>
      <c r="J25" s="8">
        <v>1430161.33</v>
      </c>
      <c r="K25" s="8">
        <v>1585130.04</v>
      </c>
      <c r="L25" s="8">
        <v>1557546</v>
      </c>
      <c r="M25" s="8">
        <v>1961500</v>
      </c>
      <c r="N25" s="8">
        <v>1868500</v>
      </c>
      <c r="O25" s="8">
        <v>1868500</v>
      </c>
      <c r="P25" s="8">
        <f>O25+N25+M25</f>
        <v>5698500</v>
      </c>
    </row>
    <row r="26" spans="1:16" ht="38.25" thickBot="1" x14ac:dyDescent="0.3">
      <c r="A26" s="25" t="s">
        <v>23</v>
      </c>
      <c r="B26" s="19" t="s">
        <v>41</v>
      </c>
      <c r="C26" s="6" t="s">
        <v>13</v>
      </c>
      <c r="D26" s="10" t="s">
        <v>31</v>
      </c>
      <c r="E26" s="10" t="s">
        <v>42</v>
      </c>
      <c r="F26" s="10" t="s">
        <v>62</v>
      </c>
      <c r="G26" s="10" t="s">
        <v>68</v>
      </c>
      <c r="H26" s="8">
        <f t="shared" ref="H26:O26" si="5">H28</f>
        <v>308220</v>
      </c>
      <c r="I26" s="8">
        <f t="shared" si="5"/>
        <v>1112417.92</v>
      </c>
      <c r="J26" s="8">
        <f t="shared" si="5"/>
        <v>435399.07</v>
      </c>
      <c r="K26" s="8">
        <f t="shared" si="5"/>
        <v>431977.37</v>
      </c>
      <c r="L26" s="8">
        <f t="shared" si="5"/>
        <v>3004522</v>
      </c>
      <c r="M26" s="8">
        <f t="shared" si="5"/>
        <v>300</v>
      </c>
      <c r="N26" s="8">
        <f t="shared" si="5"/>
        <v>300</v>
      </c>
      <c r="O26" s="8">
        <f t="shared" si="5"/>
        <v>300</v>
      </c>
      <c r="P26" s="8">
        <f>O26+N26+M26</f>
        <v>900</v>
      </c>
    </row>
    <row r="27" spans="1:16" ht="19.5" thickBot="1" x14ac:dyDescent="0.3">
      <c r="A27" s="26"/>
      <c r="B27" s="20"/>
      <c r="C27" s="6" t="s">
        <v>15</v>
      </c>
      <c r="D27" s="10"/>
      <c r="E27" s="10"/>
      <c r="F27" s="10"/>
      <c r="G27" s="10"/>
      <c r="H27" s="8"/>
      <c r="I27" s="8"/>
      <c r="J27" s="8"/>
      <c r="K27" s="8"/>
      <c r="L27" s="8"/>
      <c r="M27" s="8"/>
      <c r="N27" s="8"/>
      <c r="O27" s="8"/>
      <c r="P27" s="9"/>
    </row>
    <row r="28" spans="1:16" ht="38.25" thickBot="1" x14ac:dyDescent="0.3">
      <c r="A28" s="27"/>
      <c r="B28" s="21"/>
      <c r="C28" s="5" t="s">
        <v>16</v>
      </c>
      <c r="D28" s="10" t="s">
        <v>31</v>
      </c>
      <c r="E28" s="10" t="s">
        <v>42</v>
      </c>
      <c r="F28" s="10" t="s">
        <v>62</v>
      </c>
      <c r="G28" s="10" t="s">
        <v>68</v>
      </c>
      <c r="H28" s="8">
        <v>308220</v>
      </c>
      <c r="I28" s="8">
        <v>1112417.92</v>
      </c>
      <c r="J28" s="8">
        <v>435399.07</v>
      </c>
      <c r="K28" s="8">
        <v>431977.37</v>
      </c>
      <c r="L28" s="8">
        <v>3004522</v>
      </c>
      <c r="M28" s="8">
        <v>300</v>
      </c>
      <c r="N28" s="8">
        <v>300</v>
      </c>
      <c r="O28" s="8">
        <v>300</v>
      </c>
      <c r="P28" s="8">
        <f>O28+N28+M28</f>
        <v>900</v>
      </c>
    </row>
    <row r="29" spans="1:16" ht="38.25" thickBot="1" x14ac:dyDescent="0.3">
      <c r="A29" s="25" t="s">
        <v>46</v>
      </c>
      <c r="B29" s="19" t="s">
        <v>47</v>
      </c>
      <c r="C29" s="6" t="s">
        <v>13</v>
      </c>
      <c r="D29" s="10" t="s">
        <v>31</v>
      </c>
      <c r="E29" s="10" t="s">
        <v>34</v>
      </c>
      <c r="F29" s="10" t="s">
        <v>60</v>
      </c>
      <c r="G29" s="10" t="s">
        <v>68</v>
      </c>
      <c r="H29" s="8">
        <f t="shared" ref="H29:O29" si="6">H31</f>
        <v>308220</v>
      </c>
      <c r="I29" s="8">
        <f t="shared" si="6"/>
        <v>1112417.92</v>
      </c>
      <c r="J29" s="8">
        <f t="shared" si="6"/>
        <v>435399.07</v>
      </c>
      <c r="K29" s="8">
        <f t="shared" si="6"/>
        <v>431977.37</v>
      </c>
      <c r="L29" s="8">
        <f t="shared" si="6"/>
        <v>3004522</v>
      </c>
      <c r="M29" s="8">
        <f t="shared" si="6"/>
        <v>4000</v>
      </c>
      <c r="N29" s="8">
        <f t="shared" si="6"/>
        <v>4000</v>
      </c>
      <c r="O29" s="8">
        <f t="shared" si="6"/>
        <v>4000</v>
      </c>
      <c r="P29" s="8">
        <f>O29+N29+M29</f>
        <v>12000</v>
      </c>
    </row>
    <row r="30" spans="1:16" ht="19.5" thickBot="1" x14ac:dyDescent="0.3">
      <c r="A30" s="26"/>
      <c r="B30" s="20"/>
      <c r="C30" s="6" t="s">
        <v>15</v>
      </c>
      <c r="D30" s="10"/>
      <c r="E30" s="10"/>
      <c r="F30" s="10"/>
      <c r="G30" s="10"/>
      <c r="H30" s="8"/>
      <c r="I30" s="8"/>
      <c r="J30" s="8"/>
      <c r="K30" s="8"/>
      <c r="L30" s="8"/>
      <c r="M30" s="8"/>
      <c r="N30" s="8"/>
      <c r="O30" s="8"/>
      <c r="P30" s="9"/>
    </row>
    <row r="31" spans="1:16" ht="38.25" thickBot="1" x14ac:dyDescent="0.3">
      <c r="A31" s="27"/>
      <c r="B31" s="21"/>
      <c r="C31" s="5" t="s">
        <v>16</v>
      </c>
      <c r="D31" s="10" t="s">
        <v>31</v>
      </c>
      <c r="E31" s="10" t="s">
        <v>34</v>
      </c>
      <c r="F31" s="10" t="s">
        <v>60</v>
      </c>
      <c r="G31" s="10" t="s">
        <v>68</v>
      </c>
      <c r="H31" s="8">
        <v>308220</v>
      </c>
      <c r="I31" s="8">
        <v>1112417.92</v>
      </c>
      <c r="J31" s="8">
        <v>435399.07</v>
      </c>
      <c r="K31" s="8">
        <v>431977.37</v>
      </c>
      <c r="L31" s="8">
        <v>3004522</v>
      </c>
      <c r="M31" s="8">
        <v>4000</v>
      </c>
      <c r="N31" s="8">
        <v>4000</v>
      </c>
      <c r="O31" s="8">
        <v>4000</v>
      </c>
      <c r="P31" s="8">
        <f>O31+N31+M31</f>
        <v>12000</v>
      </c>
    </row>
    <row r="32" spans="1:16" ht="38.25" thickBot="1" x14ac:dyDescent="0.3">
      <c r="A32" s="25" t="s">
        <v>48</v>
      </c>
      <c r="B32" s="19" t="s">
        <v>50</v>
      </c>
      <c r="C32" s="6" t="s">
        <v>13</v>
      </c>
      <c r="D32" s="10" t="s">
        <v>31</v>
      </c>
      <c r="E32" s="10" t="s">
        <v>49</v>
      </c>
      <c r="F32" s="10" t="s">
        <v>64</v>
      </c>
      <c r="G32" s="10"/>
      <c r="H32" s="8">
        <f t="shared" ref="H32:O32" si="7">H34</f>
        <v>308220</v>
      </c>
      <c r="I32" s="8">
        <f t="shared" si="7"/>
        <v>1112417.92</v>
      </c>
      <c r="J32" s="8">
        <f t="shared" si="7"/>
        <v>435399.07</v>
      </c>
      <c r="K32" s="8">
        <f t="shared" si="7"/>
        <v>431977.37</v>
      </c>
      <c r="L32" s="8">
        <f t="shared" si="7"/>
        <v>3004522</v>
      </c>
      <c r="M32" s="8">
        <f t="shared" si="7"/>
        <v>0</v>
      </c>
      <c r="N32" s="8">
        <f t="shared" si="7"/>
        <v>0</v>
      </c>
      <c r="O32" s="8">
        <f t="shared" si="7"/>
        <v>0</v>
      </c>
      <c r="P32" s="8">
        <f t="shared" ref="P32:P43" si="8">O32+N32+M32</f>
        <v>0</v>
      </c>
    </row>
    <row r="33" spans="1:16" ht="19.5" thickBot="1" x14ac:dyDescent="0.3">
      <c r="A33" s="26"/>
      <c r="B33" s="20"/>
      <c r="C33" s="6" t="s">
        <v>15</v>
      </c>
      <c r="D33" s="10"/>
      <c r="E33" s="10"/>
      <c r="F33" s="10"/>
      <c r="G33" s="10"/>
      <c r="H33" s="8"/>
      <c r="I33" s="8"/>
      <c r="J33" s="8"/>
      <c r="K33" s="8"/>
      <c r="L33" s="8"/>
      <c r="M33" s="8"/>
      <c r="N33" s="8"/>
      <c r="O33" s="8"/>
      <c r="P33" s="8"/>
    </row>
    <row r="34" spans="1:16" ht="38.25" thickBot="1" x14ac:dyDescent="0.3">
      <c r="A34" s="27"/>
      <c r="B34" s="21"/>
      <c r="C34" s="5" t="s">
        <v>16</v>
      </c>
      <c r="D34" s="10" t="s">
        <v>31</v>
      </c>
      <c r="E34" s="10" t="s">
        <v>49</v>
      </c>
      <c r="F34" s="10" t="s">
        <v>64</v>
      </c>
      <c r="G34" s="10"/>
      <c r="H34" s="8">
        <v>308220</v>
      </c>
      <c r="I34" s="8">
        <v>1112417.92</v>
      </c>
      <c r="J34" s="8">
        <v>435399.07</v>
      </c>
      <c r="K34" s="8">
        <v>431977.37</v>
      </c>
      <c r="L34" s="8">
        <v>3004522</v>
      </c>
      <c r="M34" s="8">
        <v>0</v>
      </c>
      <c r="N34" s="8">
        <v>0</v>
      </c>
      <c r="O34" s="8">
        <v>0</v>
      </c>
      <c r="P34" s="8">
        <f t="shared" si="8"/>
        <v>0</v>
      </c>
    </row>
    <row r="35" spans="1:16" ht="38.25" thickBot="1" x14ac:dyDescent="0.3">
      <c r="A35" s="25" t="s">
        <v>54</v>
      </c>
      <c r="B35" s="25" t="s">
        <v>51</v>
      </c>
      <c r="C35" s="15" t="s">
        <v>13</v>
      </c>
      <c r="D35" s="10" t="s">
        <v>31</v>
      </c>
      <c r="E35" s="10" t="s">
        <v>52</v>
      </c>
      <c r="F35" s="10" t="s">
        <v>65</v>
      </c>
      <c r="G35" s="10" t="s">
        <v>53</v>
      </c>
      <c r="H35" s="8"/>
      <c r="I35" s="8"/>
      <c r="J35" s="8"/>
      <c r="K35" s="8"/>
      <c r="L35" s="8"/>
      <c r="M35" s="8">
        <f>M37</f>
        <v>1401200</v>
      </c>
      <c r="N35" s="8">
        <f>N37</f>
        <v>1121000</v>
      </c>
      <c r="O35" s="8">
        <f>O37</f>
        <v>1121000</v>
      </c>
      <c r="P35" s="8">
        <f>M35+N35+O35</f>
        <v>3643200</v>
      </c>
    </row>
    <row r="36" spans="1:16" ht="19.5" thickBot="1" x14ac:dyDescent="0.3">
      <c r="A36" s="26"/>
      <c r="B36" s="26"/>
      <c r="C36" s="6" t="s">
        <v>15</v>
      </c>
      <c r="D36" s="16"/>
      <c r="E36" s="16"/>
      <c r="F36" s="16"/>
      <c r="G36" s="16"/>
      <c r="H36" s="8"/>
      <c r="I36" s="8"/>
      <c r="J36" s="8"/>
      <c r="K36" s="8"/>
      <c r="L36" s="8"/>
      <c r="M36" s="8"/>
      <c r="N36" s="8"/>
      <c r="O36" s="8"/>
      <c r="P36" s="8"/>
    </row>
    <row r="37" spans="1:16" ht="38.25" thickBot="1" x14ac:dyDescent="0.3">
      <c r="A37" s="27"/>
      <c r="B37" s="27"/>
      <c r="C37" s="5" t="s">
        <v>16</v>
      </c>
      <c r="D37" s="10" t="s">
        <v>31</v>
      </c>
      <c r="E37" s="10" t="s">
        <v>52</v>
      </c>
      <c r="F37" s="10" t="s">
        <v>65</v>
      </c>
      <c r="G37" s="10" t="s">
        <v>53</v>
      </c>
      <c r="H37" s="8"/>
      <c r="I37" s="8"/>
      <c r="J37" s="8"/>
      <c r="K37" s="8"/>
      <c r="L37" s="8"/>
      <c r="M37" s="8">
        <v>1401200</v>
      </c>
      <c r="N37" s="8">
        <v>1121000</v>
      </c>
      <c r="O37" s="8">
        <v>1121000</v>
      </c>
      <c r="P37" s="8">
        <f>M37+N37+O37</f>
        <v>3643200</v>
      </c>
    </row>
    <row r="38" spans="1:16" ht="38.25" thickBot="1" x14ac:dyDescent="0.3">
      <c r="A38" s="19" t="s">
        <v>26</v>
      </c>
      <c r="B38" s="19" t="s">
        <v>27</v>
      </c>
      <c r="C38" s="6" t="s">
        <v>13</v>
      </c>
      <c r="D38" s="10" t="s">
        <v>31</v>
      </c>
      <c r="E38" s="10" t="s">
        <v>33</v>
      </c>
      <c r="F38" s="10" t="s">
        <v>66</v>
      </c>
      <c r="G38" s="10"/>
      <c r="H38" s="8">
        <v>10000</v>
      </c>
      <c r="I38" s="8">
        <v>10000</v>
      </c>
      <c r="J38" s="8">
        <v>10000</v>
      </c>
      <c r="K38" s="8">
        <f>K40</f>
        <v>20000</v>
      </c>
      <c r="L38" s="8"/>
      <c r="M38" s="8">
        <f>M40</f>
        <v>0</v>
      </c>
      <c r="N38" s="8">
        <f>N40</f>
        <v>0</v>
      </c>
      <c r="O38" s="8">
        <f>O40</f>
        <v>0</v>
      </c>
      <c r="P38" s="8">
        <f t="shared" si="8"/>
        <v>0</v>
      </c>
    </row>
    <row r="39" spans="1:16" ht="19.5" thickBot="1" x14ac:dyDescent="0.3">
      <c r="A39" s="20"/>
      <c r="B39" s="20"/>
      <c r="C39" s="6" t="s">
        <v>15</v>
      </c>
      <c r="D39" s="10"/>
      <c r="E39" s="10"/>
      <c r="F39" s="10"/>
      <c r="G39" s="10"/>
      <c r="H39" s="8"/>
      <c r="I39" s="8"/>
      <c r="J39" s="8"/>
      <c r="K39" s="8"/>
      <c r="L39" s="8"/>
      <c r="M39" s="8"/>
      <c r="N39" s="8"/>
      <c r="O39" s="8"/>
      <c r="P39" s="8"/>
    </row>
    <row r="40" spans="1:16" ht="38.25" thickBot="1" x14ac:dyDescent="0.3">
      <c r="A40" s="21"/>
      <c r="B40" s="21"/>
      <c r="C40" s="5" t="s">
        <v>16</v>
      </c>
      <c r="D40" s="10" t="s">
        <v>31</v>
      </c>
      <c r="E40" s="10" t="s">
        <v>33</v>
      </c>
      <c r="F40" s="10" t="s">
        <v>66</v>
      </c>
      <c r="G40" s="10"/>
      <c r="H40" s="8">
        <v>10000</v>
      </c>
      <c r="I40" s="8">
        <v>10000</v>
      </c>
      <c r="J40" s="8">
        <v>10000</v>
      </c>
      <c r="K40" s="8">
        <v>20000</v>
      </c>
      <c r="L40" s="8"/>
      <c r="M40" s="8">
        <v>0</v>
      </c>
      <c r="N40" s="8">
        <v>0</v>
      </c>
      <c r="O40" s="8">
        <v>0</v>
      </c>
      <c r="P40" s="8">
        <f t="shared" si="8"/>
        <v>0</v>
      </c>
    </row>
    <row r="41" spans="1:16" ht="38.25" thickBot="1" x14ac:dyDescent="0.3">
      <c r="A41" s="25" t="s">
        <v>28</v>
      </c>
      <c r="B41" s="19" t="s">
        <v>29</v>
      </c>
      <c r="C41" s="6" t="s">
        <v>13</v>
      </c>
      <c r="D41" s="10" t="s">
        <v>31</v>
      </c>
      <c r="E41" s="10" t="s">
        <v>33</v>
      </c>
      <c r="F41" s="10" t="s">
        <v>67</v>
      </c>
      <c r="G41" s="10"/>
      <c r="H41" s="8">
        <v>5000</v>
      </c>
      <c r="I41" s="8">
        <v>20000</v>
      </c>
      <c r="J41" s="8">
        <v>10000</v>
      </c>
      <c r="K41" s="8">
        <v>0</v>
      </c>
      <c r="L41" s="8"/>
      <c r="M41" s="8">
        <f>M43</f>
        <v>0</v>
      </c>
      <c r="N41" s="8">
        <f>N43</f>
        <v>0</v>
      </c>
      <c r="O41" s="8">
        <f>O43</f>
        <v>0</v>
      </c>
      <c r="P41" s="8">
        <f t="shared" si="8"/>
        <v>0</v>
      </c>
    </row>
    <row r="42" spans="1:16" ht="19.5" thickBot="1" x14ac:dyDescent="0.3">
      <c r="A42" s="26"/>
      <c r="B42" s="20"/>
      <c r="C42" s="6" t="s">
        <v>15</v>
      </c>
      <c r="D42" s="10"/>
      <c r="E42" s="10"/>
      <c r="F42" s="10"/>
      <c r="G42" s="10"/>
      <c r="H42" s="8"/>
      <c r="I42" s="8"/>
      <c r="J42" s="8"/>
      <c r="K42" s="8"/>
      <c r="L42" s="8"/>
      <c r="M42" s="8"/>
      <c r="N42" s="8"/>
      <c r="O42" s="8"/>
      <c r="P42" s="8"/>
    </row>
    <row r="43" spans="1:16" ht="38.25" thickBot="1" x14ac:dyDescent="0.3">
      <c r="A43" s="27"/>
      <c r="B43" s="21"/>
      <c r="C43" s="5" t="s">
        <v>16</v>
      </c>
      <c r="D43" s="10" t="s">
        <v>31</v>
      </c>
      <c r="E43" s="10" t="s">
        <v>33</v>
      </c>
      <c r="F43" s="10" t="s">
        <v>67</v>
      </c>
      <c r="G43" s="10"/>
      <c r="H43" s="8">
        <v>5000</v>
      </c>
      <c r="I43" s="8">
        <v>20000</v>
      </c>
      <c r="J43" s="8">
        <v>10000</v>
      </c>
      <c r="K43" s="8">
        <v>0</v>
      </c>
      <c r="L43" s="8"/>
      <c r="M43" s="8">
        <v>0</v>
      </c>
      <c r="N43" s="8">
        <v>0</v>
      </c>
      <c r="O43" s="8">
        <v>0</v>
      </c>
      <c r="P43" s="8">
        <f t="shared" si="8"/>
        <v>0</v>
      </c>
    </row>
    <row r="44" spans="1:16" x14ac:dyDescent="0.25">
      <c r="A44" s="4"/>
      <c r="B44" s="4"/>
      <c r="C44" s="4"/>
      <c r="D44" s="4"/>
      <c r="E44" s="4"/>
      <c r="F44" s="4"/>
      <c r="G44" s="4"/>
    </row>
    <row r="45" spans="1:16" x14ac:dyDescent="0.25">
      <c r="A45" s="4"/>
      <c r="B45" s="4"/>
      <c r="C45" s="4"/>
      <c r="D45" s="4"/>
      <c r="E45" s="4"/>
      <c r="F45" s="4"/>
      <c r="G45" s="4"/>
    </row>
    <row r="46" spans="1:16" x14ac:dyDescent="0.25">
      <c r="A46" s="4"/>
      <c r="B46" s="4"/>
      <c r="C46" s="4"/>
      <c r="D46" s="4"/>
      <c r="E46" s="4"/>
      <c r="F46" s="4"/>
      <c r="G46" s="4"/>
    </row>
    <row r="47" spans="1:16" x14ac:dyDescent="0.25">
      <c r="A47" s="4"/>
      <c r="B47" s="4"/>
      <c r="C47" s="4"/>
      <c r="D47" s="4"/>
      <c r="E47" s="4"/>
      <c r="F47" s="4"/>
      <c r="G47" s="4"/>
    </row>
    <row r="48" spans="1:16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/>
      <c r="E50" s="4"/>
      <c r="F50" s="4"/>
      <c r="G50" s="4"/>
    </row>
    <row r="51" spans="1:7" x14ac:dyDescent="0.25">
      <c r="A51" s="4"/>
      <c r="B51" s="4"/>
      <c r="C51" s="4"/>
      <c r="D51" s="4"/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4"/>
      <c r="B57" s="4"/>
      <c r="C57" s="4"/>
      <c r="D57" s="4"/>
      <c r="E57" s="4"/>
      <c r="F57" s="4"/>
      <c r="G57" s="4"/>
    </row>
    <row r="58" spans="1:7" x14ac:dyDescent="0.25">
      <c r="A58" s="4"/>
      <c r="B58" s="4"/>
      <c r="C58" s="4"/>
      <c r="D58" s="4"/>
      <c r="E58" s="4"/>
      <c r="F58" s="4"/>
      <c r="G58" s="4"/>
    </row>
    <row r="59" spans="1:7" x14ac:dyDescent="0.25">
      <c r="A59" s="4"/>
      <c r="B59" s="4"/>
      <c r="C59" s="4"/>
      <c r="D59" s="4"/>
      <c r="E59" s="4"/>
      <c r="F59" s="4"/>
      <c r="G59" s="4"/>
    </row>
    <row r="60" spans="1:7" x14ac:dyDescent="0.25">
      <c r="A60" s="4"/>
      <c r="B60" s="4"/>
      <c r="C60" s="4"/>
      <c r="D60" s="4"/>
      <c r="E60" s="4"/>
      <c r="F60" s="4"/>
      <c r="G60" s="4"/>
    </row>
    <row r="61" spans="1:7" x14ac:dyDescent="0.25">
      <c r="A61" s="4"/>
      <c r="B61" s="4"/>
      <c r="C61" s="4"/>
      <c r="D61" s="4"/>
      <c r="E61" s="4"/>
      <c r="F61" s="4"/>
      <c r="G61" s="4"/>
    </row>
    <row r="62" spans="1:7" x14ac:dyDescent="0.25">
      <c r="A62" s="4"/>
      <c r="B62" s="4"/>
      <c r="C62" s="4"/>
      <c r="D62" s="4"/>
      <c r="E62" s="4"/>
      <c r="F62" s="4"/>
      <c r="G62" s="4"/>
    </row>
    <row r="63" spans="1:7" x14ac:dyDescent="0.25">
      <c r="A63" s="4"/>
      <c r="B63" s="4"/>
      <c r="C63" s="4"/>
      <c r="D63" s="4"/>
      <c r="E63" s="4"/>
      <c r="F63" s="4"/>
      <c r="G63" s="4"/>
    </row>
    <row r="64" spans="1:7" x14ac:dyDescent="0.25">
      <c r="A64" s="4"/>
      <c r="B64" s="4"/>
      <c r="C64" s="4"/>
      <c r="D64" s="4"/>
      <c r="E64" s="4"/>
      <c r="F64" s="4"/>
      <c r="G64" s="4"/>
    </row>
    <row r="65" spans="1:7" x14ac:dyDescent="0.25">
      <c r="A65" s="4"/>
      <c r="B65" s="4"/>
      <c r="C65" s="4"/>
      <c r="D65" s="4"/>
      <c r="E65" s="4"/>
      <c r="F65" s="4"/>
      <c r="G65" s="4"/>
    </row>
    <row r="66" spans="1:7" x14ac:dyDescent="0.25">
      <c r="A66" s="4"/>
      <c r="B66" s="4"/>
      <c r="C66" s="4"/>
      <c r="D66" s="4"/>
      <c r="E66" s="4"/>
      <c r="F66" s="4"/>
      <c r="G66" s="4"/>
    </row>
    <row r="67" spans="1:7" x14ac:dyDescent="0.25">
      <c r="A67" s="4"/>
      <c r="B67" s="4"/>
      <c r="C67" s="4"/>
      <c r="D67" s="4"/>
      <c r="E67" s="4"/>
      <c r="F67" s="4"/>
      <c r="G67" s="4"/>
    </row>
  </sheetData>
  <mergeCells count="44">
    <mergeCell ref="A1:P1"/>
    <mergeCell ref="A2:P2"/>
    <mergeCell ref="A4:A7"/>
    <mergeCell ref="B4:B7"/>
    <mergeCell ref="C4:C7"/>
    <mergeCell ref="I6:I7"/>
    <mergeCell ref="J6:J7"/>
    <mergeCell ref="H6:H7"/>
    <mergeCell ref="G6:G7"/>
    <mergeCell ref="F6:F7"/>
    <mergeCell ref="D4:G5"/>
    <mergeCell ref="H4:P4"/>
    <mergeCell ref="H5:P5"/>
    <mergeCell ref="D6:D7"/>
    <mergeCell ref="P6:P7"/>
    <mergeCell ref="O6:O7"/>
    <mergeCell ref="A41:A43"/>
    <mergeCell ref="B41:B43"/>
    <mergeCell ref="A17:A19"/>
    <mergeCell ref="B17:B19"/>
    <mergeCell ref="A38:A40"/>
    <mergeCell ref="B38:B40"/>
    <mergeCell ref="A29:A31"/>
    <mergeCell ref="B29:B31"/>
    <mergeCell ref="A32:A34"/>
    <mergeCell ref="B32:B34"/>
    <mergeCell ref="A35:A37"/>
    <mergeCell ref="B35:B37"/>
    <mergeCell ref="A8:A10"/>
    <mergeCell ref="A20:A22"/>
    <mergeCell ref="B20:B22"/>
    <mergeCell ref="A26:A28"/>
    <mergeCell ref="A23:A25"/>
    <mergeCell ref="B23:B25"/>
    <mergeCell ref="B26:B28"/>
    <mergeCell ref="A14:A16"/>
    <mergeCell ref="B8:B10"/>
    <mergeCell ref="A11:A13"/>
    <mergeCell ref="N6:N7"/>
    <mergeCell ref="K6:K7"/>
    <mergeCell ref="L6:L7"/>
    <mergeCell ref="M6:M7"/>
    <mergeCell ref="B14:B16"/>
    <mergeCell ref="B11:B13"/>
  </mergeCells>
  <phoneticPr fontId="0" type="noConversion"/>
  <pageMargins left="0" right="0" top="0" bottom="0" header="0" footer="0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2018-09-19T07:27:29Z</cp:lastPrinted>
  <dcterms:created xsi:type="dcterms:W3CDTF">2006-09-16T00:00:00Z</dcterms:created>
  <dcterms:modified xsi:type="dcterms:W3CDTF">2021-12-28T03:19:53Z</dcterms:modified>
</cp:coreProperties>
</file>