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6" i="1" l="1"/>
  <c r="I26" i="1"/>
  <c r="J28" i="1"/>
  <c r="G23" i="1"/>
  <c r="G26" i="1"/>
  <c r="G12" i="1"/>
  <c r="J11" i="1"/>
  <c r="J25" i="1" l="1"/>
  <c r="H23" i="1" l="1"/>
  <c r="I23" i="1"/>
  <c r="H16" i="1"/>
  <c r="I16" i="1"/>
  <c r="H8" i="1"/>
  <c r="I8" i="1"/>
  <c r="G8" i="1" l="1"/>
  <c r="G16" i="1"/>
  <c r="J18" i="1"/>
  <c r="H14" i="1" l="1"/>
  <c r="I14" i="1"/>
  <c r="G14" i="1"/>
  <c r="H32" i="1"/>
  <c r="I32" i="1"/>
  <c r="G32" i="1"/>
  <c r="G6" i="1" s="1"/>
  <c r="J34" i="1"/>
  <c r="J30" i="1"/>
  <c r="J31" i="1"/>
  <c r="H29" i="1"/>
  <c r="I29" i="1"/>
  <c r="G29" i="1"/>
  <c r="J22" i="1"/>
  <c r="H19" i="1"/>
  <c r="I19" i="1"/>
  <c r="G19" i="1"/>
  <c r="H39" i="1" l="1"/>
  <c r="I39" i="1"/>
  <c r="H37" i="1" l="1"/>
  <c r="I37" i="1"/>
  <c r="G37" i="1"/>
  <c r="J38" i="1"/>
  <c r="J37" i="1" l="1"/>
  <c r="G39" i="1"/>
  <c r="J41" i="1" l="1"/>
  <c r="J33" i="1"/>
  <c r="J35" i="1"/>
  <c r="J36" i="1"/>
  <c r="J39" i="1"/>
  <c r="J40" i="1"/>
  <c r="J32" i="1"/>
  <c r="J29" i="1"/>
  <c r="J20" i="1"/>
  <c r="J21" i="1"/>
  <c r="J23" i="1"/>
  <c r="J24" i="1"/>
  <c r="J27" i="1"/>
  <c r="J16" i="1"/>
  <c r="J17" i="1"/>
  <c r="J12" i="1"/>
  <c r="J13" i="1"/>
  <c r="J14" i="1"/>
  <c r="J15" i="1"/>
  <c r="J10" i="1"/>
  <c r="H6" i="1" l="1"/>
  <c r="I6" i="1"/>
  <c r="J19" i="1"/>
  <c r="J8" i="1"/>
  <c r="J26" i="1"/>
  <c r="J6" i="1" l="1"/>
</calcChain>
</file>

<file path=xl/sharedStrings.xml><?xml version="1.0" encoding="utf-8"?>
<sst xmlns="http://schemas.openxmlformats.org/spreadsheetml/2006/main" count="166" uniqueCount="61">
  <si>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</si>
  <si>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</si>
  <si>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</si>
  <si>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</si>
  <si>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</si>
  <si>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</si>
  <si>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</si>
  <si>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027</t>
  </si>
  <si>
    <t>Х</t>
  </si>
  <si>
    <t>Цель: «Обеспечение безопасности жизнедеятельности населения»</t>
  </si>
  <si>
    <t>0310</t>
  </si>
  <si>
    <t>240</t>
  </si>
  <si>
    <t>2.1 услуги по содержанию имущества</t>
  </si>
  <si>
    <t>4. Организация противопожарной пропаганды, обучение мерам пожарной безопасности</t>
  </si>
  <si>
    <t>5.1 Приобретение ОС</t>
  </si>
  <si>
    <t>6.1 услуги по содержанию имущества</t>
  </si>
  <si>
    <t>0909</t>
  </si>
  <si>
    <t>7. Ремонт и обслуживание АУПС</t>
  </si>
  <si>
    <t>7.1 услуги по содержанию имущества</t>
  </si>
  <si>
    <t>5.2 Приобретение МЗ</t>
  </si>
  <si>
    <t>10. Содержание помещения для хранения пожарной техники (гараж)</t>
  </si>
  <si>
    <t>10.1 прочие услуги</t>
  </si>
  <si>
    <t>Перечень мероприятий подпрограммы «Обеспечение безопасности жизнедеятельности населения администрации Танзыбейского сельсовета» с указанием объема средств на их реализацию и ожидаемых результатов</t>
  </si>
  <si>
    <t>Администрация Танзыбейского сельсовета</t>
  </si>
  <si>
    <t>506000000</t>
  </si>
  <si>
    <t>5060083480</t>
  </si>
  <si>
    <t>5060000000</t>
  </si>
  <si>
    <t>5060095550</t>
  </si>
  <si>
    <t>12. Проведение аккарицидной обработки, предотвращение травматизма от таежных клещей</t>
  </si>
  <si>
    <t xml:space="preserve">11. Страхование гражданской ответственности собственника гидротехнических сооружений </t>
  </si>
  <si>
    <t>0406</t>
  </si>
  <si>
    <t>5060084700</t>
  </si>
  <si>
    <t>5.3 Приобретение МЗ</t>
  </si>
  <si>
    <t>5060094120</t>
  </si>
  <si>
    <t>3. Пополнение пожарных водоемов запасами воды</t>
  </si>
  <si>
    <t>2023год</t>
  </si>
  <si>
    <t>2024год</t>
  </si>
  <si>
    <t>2025год</t>
  </si>
  <si>
    <t>Итого на 2023-2025 годы</t>
  </si>
  <si>
    <t>1.1. Прочие услуги</t>
  </si>
  <si>
    <t>3.1. Прочие услуги</t>
  </si>
  <si>
    <t>4.1. Прочие услуги</t>
  </si>
  <si>
    <t>8.2. Прочие услуги</t>
  </si>
  <si>
    <t>9.2. Прочие услуги</t>
  </si>
  <si>
    <t>11.1. Страхование</t>
  </si>
  <si>
    <t>12.1. Прочие услуги</t>
  </si>
  <si>
    <t>12.2. Прочие услуги</t>
  </si>
  <si>
    <t>50600S4120</t>
  </si>
  <si>
    <t xml:space="preserve">5. Приобретение, монтаж, обслуживание и ремонт системы оповещения людей 
на случай пожара в зданиях, строениях, сооружениях, приобретение средств речевого оповещения
</t>
  </si>
  <si>
    <t xml:space="preserve">1. Устройство минерализованных защитных противопожарных полос (в соответствии 
с пунктами 63,70,74 Правил противопожарного режима, утвержденных Постановлением Правительства РФ от 16.09.2020 N 1479 «Об утверждении Правил противопожарного режима в Российской Федерации»), в том числе приобретение горюче-смазочных материалов (топлива);
</t>
  </si>
  <si>
    <t>2. Ремонт, очистка от снега подъездных путей к источникам противопожарного водоснабжения (пожарным водоемам, пирсам, гидрантам), в том числе приобретение горюче-смазочных материалов (топлива)</t>
  </si>
  <si>
    <t>7.2 услуги по содержанию имущества</t>
  </si>
  <si>
    <t>50600S4121</t>
  </si>
  <si>
    <t xml:space="preserve">6. Приобретение первичных средств пожаротушения: переносные 
и передвижные огнетушители (воздушно-пенные, порошковые, углекислотные, ранцевый лесной РЛО), воздуходувка-опрыскиватель, пожарные краны и средства обеспечения их использования (пожарные рукава, пожарные стволы, переходные головки, резиновые уплотнители), лом, багор, крюк с деревянной ручкой, ведро, комплект для резки электропроводов: ножницы, диэлектрические боты и коврик, асбестовое полотно, грубошерстная ткань или войлок (кошма, покрывало из негорючего материала), лопата штыковая, лопата совковая, вилы, топор пожарный, тележка для перевозки оборудования, емкость для хранения воды объемом 0,2 куб. метра; 0,02 куб. метра, ящик с песком 0,5 куб. метра, насос ручной, рукав 18 - 20 длиной 5 метров, защитный экран 1,4 x 2 метра, стойки для подвески экранов; перезарядка огнетушителей
</t>
  </si>
  <si>
    <t>8. Приобретение специального кустореза и (или) бензоинструмента для уборки сухой растительности и покоса травы на землях общего пользования</t>
  </si>
  <si>
    <t>8.1. Приобретение ОС</t>
  </si>
  <si>
    <t>50600S5550</t>
  </si>
  <si>
    <t>9. Проведение пожарных рейдов</t>
  </si>
  <si>
    <t>9.1. Приобретение МЗ</t>
  </si>
  <si>
    <t>5060089390</t>
  </si>
  <si>
    <t xml:space="preserve">
Приложение №1
                                              в подпрограммы «Обеспечение безопасности жизнедеятельности населения",реализуемой в рамках муниципальной  программы Танзыбейского сельсовета                                         «Создание условий для комфортного,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</si>
</sst>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1" xfId="0" applyFont="1" applyFill="1" applyBorder="1" applyAlignment="1">
      <alignment wrapText="1"/>
    </xf>
    <xf numFmtId="2" fontId="6" fillId="0" borderId="1" xfId="0" applyNumberFormat="1" applyFont="1" applyBorder="1" applyAlignment="1">
      <alignment horizontal="center" wrapText="1"/>
    </xf>
    <xf numFmtId="49" fontId="5" fillId="2" borderId="8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wrapText="1"/>
    </xf>
    <xf numFmtId="2" fontId="6" fillId="0" borderId="2" xfId="0" applyNumberFormat="1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wrapText="1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right" wrapText="1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wrapText="1"/>
    </xf>
    <xf numFmtId="0" fontId="6" fillId="2" borderId="7" xfId="0" applyFont="1" applyFill="1" applyBorder="1" applyAlignment="1">
      <alignment horizontal="right" wrapText="1"/>
    </xf>
    <xf numFmtId="0" fontId="6" fillId="2" borderId="22" xfId="0" applyFont="1" applyFill="1" applyBorder="1" applyAlignment="1">
      <alignment wrapText="1"/>
    </xf>
    <xf numFmtId="0" fontId="6" fillId="2" borderId="7" xfId="0" applyFont="1" applyFill="1" applyBorder="1" applyAlignment="1">
      <alignment wrapText="1"/>
    </xf>
    <xf numFmtId="49" fontId="5" fillId="2" borderId="23" xfId="0" applyNumberFormat="1" applyFont="1" applyFill="1" applyBorder="1" applyAlignment="1">
      <alignment horizontal="center" vertical="center"/>
    </xf>
    <xf numFmtId="49" fontId="5" fillId="2" borderId="24" xfId="0" applyNumberFormat="1" applyFont="1" applyFill="1" applyBorder="1" applyAlignment="1">
      <alignment horizontal="center" vertical="center"/>
    </xf>
    <xf numFmtId="49" fontId="5" fillId="2" borderId="25" xfId="0" applyNumberFormat="1" applyFont="1" applyFill="1" applyBorder="1" applyAlignment="1">
      <alignment horizontal="center" vertical="center"/>
    </xf>
    <xf numFmtId="49" fontId="5" fillId="2" borderId="26" xfId="0" applyNumberFormat="1" applyFont="1" applyFill="1" applyBorder="1" applyAlignment="1">
      <alignment horizontal="center" vertical="center"/>
    </xf>
    <xf numFmtId="49" fontId="5" fillId="2" borderId="27" xfId="0" applyNumberFormat="1" applyFont="1" applyFill="1" applyBorder="1" applyAlignment="1">
      <alignment horizontal="center" vertical="center"/>
    </xf>
    <xf numFmtId="49" fontId="5" fillId="2" borderId="28" xfId="0" applyNumberFormat="1" applyFont="1" applyFill="1" applyBorder="1" applyAlignment="1">
      <alignment horizontal="center" vertical="center"/>
    </xf>
    <xf numFmtId="49" fontId="5" fillId="2" borderId="29" xfId="0" applyNumberFormat="1" applyFont="1" applyFill="1" applyBorder="1" applyAlignment="1">
      <alignment horizontal="center" vertical="center"/>
    </xf>
    <xf numFmtId="49" fontId="5" fillId="2" borderId="30" xfId="0" applyNumberFormat="1" applyFont="1" applyFill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/>
    </xf>
    <xf numFmtId="49" fontId="5" fillId="2" borderId="10" xfId="0" applyNumberFormat="1" applyFont="1" applyFill="1" applyBorder="1" applyAlignment="1">
      <alignment horizontal="center" vertical="center"/>
    </xf>
    <xf numFmtId="49" fontId="5" fillId="2" borderId="31" xfId="0" applyNumberFormat="1" applyFont="1" applyFill="1" applyBorder="1" applyAlignment="1">
      <alignment horizontal="center" vertical="center"/>
    </xf>
    <xf numFmtId="49" fontId="5" fillId="2" borderId="32" xfId="0" applyNumberFormat="1" applyFont="1" applyFill="1" applyBorder="1" applyAlignment="1">
      <alignment horizontal="center" vertical="center"/>
    </xf>
    <xf numFmtId="49" fontId="5" fillId="2" borderId="33" xfId="0" applyNumberFormat="1" applyFont="1" applyFill="1" applyBorder="1" applyAlignment="1">
      <alignment horizontal="center" vertical="center"/>
    </xf>
    <xf numFmtId="49" fontId="5" fillId="2" borderId="18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/>
    </xf>
    <xf numFmtId="49" fontId="5" fillId="2" borderId="34" xfId="0" applyNumberFormat="1" applyFont="1" applyFill="1" applyBorder="1" applyAlignment="1">
      <alignment horizontal="center" vertical="center"/>
    </xf>
    <xf numFmtId="49" fontId="5" fillId="2" borderId="35" xfId="0" applyNumberFormat="1" applyFont="1" applyFill="1" applyBorder="1" applyAlignment="1">
      <alignment horizontal="center" vertical="center"/>
    </xf>
    <xf numFmtId="49" fontId="5" fillId="2" borderId="36" xfId="0" applyNumberFormat="1" applyFont="1" applyFill="1" applyBorder="1" applyAlignment="1">
      <alignment horizontal="center" vertical="center"/>
    </xf>
    <xf numFmtId="49" fontId="5" fillId="2" borderId="37" xfId="0" applyNumberFormat="1" applyFont="1" applyFill="1" applyBorder="1" applyAlignment="1">
      <alignment horizontal="center" vertical="center"/>
    </xf>
    <xf numFmtId="49" fontId="5" fillId="2" borderId="38" xfId="0" applyNumberFormat="1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center"/>
    </xf>
    <xf numFmtId="49" fontId="5" fillId="2" borderId="39" xfId="0" applyNumberFormat="1" applyFont="1" applyFill="1" applyBorder="1" applyAlignment="1">
      <alignment horizontal="center" vertical="center"/>
    </xf>
    <xf numFmtId="49" fontId="5" fillId="2" borderId="40" xfId="0" applyNumberFormat="1" applyFont="1" applyFill="1" applyBorder="1" applyAlignment="1">
      <alignment horizontal="center" vertical="center"/>
    </xf>
    <xf numFmtId="49" fontId="5" fillId="2" borderId="4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6" fillId="3" borderId="9" xfId="0" applyFont="1" applyFill="1" applyBorder="1" applyAlignment="1">
      <alignment horizontal="right" wrapText="1"/>
    </xf>
    <xf numFmtId="0" fontId="6" fillId="3" borderId="21" xfId="0" applyFont="1" applyFill="1" applyBorder="1" applyAlignment="1">
      <alignment wrapText="1"/>
    </xf>
    <xf numFmtId="0" fontId="6" fillId="3" borderId="2" xfId="0" applyFont="1" applyFill="1" applyBorder="1" applyAlignment="1">
      <alignment wrapText="1"/>
    </xf>
    <xf numFmtId="0" fontId="6" fillId="3" borderId="7" xfId="0" applyFont="1" applyFill="1" applyBorder="1"/>
    <xf numFmtId="0" fontId="2" fillId="2" borderId="11" xfId="0" applyFont="1" applyFill="1" applyBorder="1" applyAlignment="1">
      <alignment vertical="center" wrapText="1"/>
    </xf>
    <xf numFmtId="0" fontId="2" fillId="2" borderId="42" xfId="0" applyFont="1" applyFill="1" applyBorder="1" applyAlignment="1">
      <alignment vertical="center" wrapText="1"/>
    </xf>
    <xf numFmtId="2" fontId="6" fillId="3" borderId="1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wrapText="1"/>
    </xf>
    <xf numFmtId="2" fontId="6" fillId="2" borderId="2" xfId="0" applyNumberFormat="1" applyFont="1" applyFill="1" applyBorder="1" applyAlignment="1">
      <alignment horizontal="right" wrapText="1"/>
    </xf>
    <xf numFmtId="2" fontId="6" fillId="2" borderId="9" xfId="0" applyNumberFormat="1" applyFont="1" applyFill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topLeftCell="A2" zoomScale="82" zoomScaleNormal="82" workbookViewId="0">
      <selection activeCell="B33" sqref="B33"/>
    </sheetView>
  </sheetViews>
  <sheetFormatPr defaultRowHeight="15" x14ac:dyDescent="0.25"/>
  <cols>
    <col min="1" max="1" width="70.7109375" customWidth="1"/>
    <col min="2" max="2" width="19" customWidth="1"/>
    <col min="3" max="3" width="8" customWidth="1"/>
    <col min="5" max="5" width="15.140625" customWidth="1"/>
    <col min="7" max="9" width="12.140625" customWidth="1"/>
    <col min="10" max="10" width="18.28515625" customWidth="1"/>
    <col min="11" max="11" width="12.140625" customWidth="1"/>
  </cols>
  <sheetData>
    <row r="1" spans="1:13" ht="116.45" customHeight="1" x14ac:dyDescent="0.25">
      <c r="A1" s="85" t="s">
        <v>60</v>
      </c>
      <c r="B1" s="85"/>
      <c r="C1" s="85"/>
      <c r="D1" s="85"/>
      <c r="E1" s="85"/>
      <c r="F1" s="85"/>
      <c r="G1" s="85"/>
      <c r="H1" s="85"/>
      <c r="I1" s="85"/>
      <c r="J1" s="85"/>
      <c r="K1" s="1"/>
      <c r="L1" s="1"/>
      <c r="M1" s="1"/>
    </row>
    <row r="2" spans="1:13" ht="34.9" customHeight="1" x14ac:dyDescent="0.25">
      <c r="A2" s="86" t="s">
        <v>22</v>
      </c>
      <c r="B2" s="86"/>
      <c r="C2" s="86"/>
      <c r="D2" s="86"/>
      <c r="E2" s="86"/>
      <c r="F2" s="86"/>
      <c r="G2" s="86"/>
      <c r="H2" s="86"/>
      <c r="I2" s="86"/>
      <c r="J2" s="86"/>
      <c r="K2" s="2"/>
      <c r="L2" s="2"/>
      <c r="M2" s="2"/>
    </row>
    <row r="3" spans="1:13" x14ac:dyDescent="0.25">
      <c r="A3" s="9"/>
      <c r="B3" s="9"/>
      <c r="C3" s="9"/>
      <c r="D3" s="9"/>
      <c r="E3" s="9"/>
      <c r="F3" s="9"/>
      <c r="G3" s="9"/>
      <c r="H3" s="9"/>
      <c r="I3" s="9"/>
      <c r="J3" s="9"/>
    </row>
    <row r="4" spans="1:13" ht="27" customHeight="1" x14ac:dyDescent="0.25">
      <c r="A4" s="77" t="s">
        <v>0</v>
      </c>
      <c r="B4" s="77" t="s">
        <v>1</v>
      </c>
      <c r="C4" s="87" t="s">
        <v>2</v>
      </c>
      <c r="D4" s="87"/>
      <c r="E4" s="87"/>
      <c r="F4" s="87"/>
      <c r="G4" s="87"/>
      <c r="H4" s="87"/>
      <c r="I4" s="87"/>
      <c r="J4" s="87"/>
    </row>
    <row r="5" spans="1:13" ht="37.15" customHeight="1" thickBot="1" x14ac:dyDescent="0.3">
      <c r="A5" s="78"/>
      <c r="B5" s="78"/>
      <c r="C5" s="3" t="s">
        <v>3</v>
      </c>
      <c r="D5" s="3" t="s">
        <v>4</v>
      </c>
      <c r="E5" s="3" t="s">
        <v>5</v>
      </c>
      <c r="F5" s="3" t="s">
        <v>6</v>
      </c>
      <c r="G5" s="3" t="s">
        <v>35</v>
      </c>
      <c r="H5" s="3" t="s">
        <v>36</v>
      </c>
      <c r="I5" s="3" t="s">
        <v>37</v>
      </c>
      <c r="J5" s="3" t="s">
        <v>38</v>
      </c>
    </row>
    <row r="6" spans="1:13" ht="32.25" customHeight="1" x14ac:dyDescent="0.25">
      <c r="A6" s="83" t="s">
        <v>9</v>
      </c>
      <c r="B6" s="80" t="s">
        <v>23</v>
      </c>
      <c r="C6" s="81" t="s">
        <v>7</v>
      </c>
      <c r="D6" s="81" t="s">
        <v>10</v>
      </c>
      <c r="E6" s="81" t="s">
        <v>24</v>
      </c>
      <c r="F6" s="92" t="s">
        <v>8</v>
      </c>
      <c r="G6" s="88">
        <f>G8+G12+G14+G16+G19+G23+G26+G29+G32+G35+G37+G39</f>
        <v>373471.88</v>
      </c>
      <c r="H6" s="88">
        <f>H8+H12+H14+H16+H19+H23+H26+H29+H32+H39+H37</f>
        <v>249900</v>
      </c>
      <c r="I6" s="88">
        <f>I8+I12+I14+I16+I19+I23+I26+I29+I32+I39+I37</f>
        <v>265700</v>
      </c>
      <c r="J6" s="88">
        <f>G6+H6+I6</f>
        <v>889071.88</v>
      </c>
    </row>
    <row r="7" spans="1:13" ht="13.5" customHeight="1" thickBot="1" x14ac:dyDescent="0.3">
      <c r="A7" s="84"/>
      <c r="B7" s="80"/>
      <c r="C7" s="82"/>
      <c r="D7" s="82"/>
      <c r="E7" s="82"/>
      <c r="F7" s="92"/>
      <c r="G7" s="89"/>
      <c r="H7" s="89"/>
      <c r="I7" s="89"/>
      <c r="J7" s="89"/>
    </row>
    <row r="8" spans="1:13" ht="41.25" customHeight="1" x14ac:dyDescent="0.25">
      <c r="A8" s="75" t="s">
        <v>49</v>
      </c>
      <c r="B8" s="79"/>
      <c r="C8" s="74" t="s">
        <v>7</v>
      </c>
      <c r="D8" s="72" t="s">
        <v>10</v>
      </c>
      <c r="E8" s="72" t="s">
        <v>47</v>
      </c>
      <c r="F8" s="74" t="s">
        <v>11</v>
      </c>
      <c r="G8" s="90">
        <f>G10+G11</f>
        <v>84396</v>
      </c>
      <c r="H8" s="90">
        <f>H10+H11</f>
        <v>150300</v>
      </c>
      <c r="I8" s="90">
        <f>I10+I11</f>
        <v>166100</v>
      </c>
      <c r="J8" s="88">
        <f>G8+H8+I8</f>
        <v>400796</v>
      </c>
    </row>
    <row r="9" spans="1:13" ht="84.75" customHeight="1" thickBot="1" x14ac:dyDescent="0.3">
      <c r="A9" s="76"/>
      <c r="B9" s="79"/>
      <c r="C9" s="74"/>
      <c r="D9" s="73"/>
      <c r="E9" s="73"/>
      <c r="F9" s="74"/>
      <c r="G9" s="91"/>
      <c r="H9" s="91"/>
      <c r="I9" s="91"/>
      <c r="J9" s="89"/>
    </row>
    <row r="10" spans="1:13" ht="16.5" thickBot="1" x14ac:dyDescent="0.3">
      <c r="A10" s="64" t="s">
        <v>39</v>
      </c>
      <c r="B10" s="62"/>
      <c r="C10" s="4" t="s">
        <v>7</v>
      </c>
      <c r="D10" s="4" t="s">
        <v>10</v>
      </c>
      <c r="E10" s="5" t="s">
        <v>47</v>
      </c>
      <c r="F10" s="5">
        <v>240</v>
      </c>
      <c r="G10" s="19">
        <v>0</v>
      </c>
      <c r="H10" s="19">
        <v>0</v>
      </c>
      <c r="I10" s="19">
        <v>0</v>
      </c>
      <c r="J10" s="11">
        <f>G10+H10+I10</f>
        <v>0</v>
      </c>
    </row>
    <row r="11" spans="1:13" ht="16.5" thickBot="1" x14ac:dyDescent="0.3">
      <c r="A11" s="64" t="s">
        <v>39</v>
      </c>
      <c r="B11" s="62"/>
      <c r="C11" s="4" t="s">
        <v>7</v>
      </c>
      <c r="D11" s="4" t="s">
        <v>10</v>
      </c>
      <c r="E11" s="5" t="s">
        <v>47</v>
      </c>
      <c r="F11" s="5" t="s">
        <v>11</v>
      </c>
      <c r="G11" s="19">
        <v>84396</v>
      </c>
      <c r="H11" s="19">
        <v>150300</v>
      </c>
      <c r="I11" s="19">
        <v>166100</v>
      </c>
      <c r="J11" s="11">
        <f>G11+H11+I11</f>
        <v>400796</v>
      </c>
    </row>
    <row r="12" spans="1:13" ht="72" customHeight="1" thickBot="1" x14ac:dyDescent="0.3">
      <c r="A12" s="65" t="s">
        <v>50</v>
      </c>
      <c r="B12" s="61"/>
      <c r="C12" s="72" t="s">
        <v>7</v>
      </c>
      <c r="D12" s="5" t="s">
        <v>10</v>
      </c>
      <c r="E12" s="5" t="s">
        <v>47</v>
      </c>
      <c r="F12" s="5">
        <v>240</v>
      </c>
      <c r="G12" s="10">
        <f>G13</f>
        <v>18000</v>
      </c>
      <c r="H12" s="10"/>
      <c r="I12" s="10"/>
      <c r="J12" s="11">
        <f t="shared" ref="J12:J28" si="0">G12+H12+I12</f>
        <v>18000</v>
      </c>
    </row>
    <row r="13" spans="1:13" ht="16.5" thickBot="1" x14ac:dyDescent="0.3">
      <c r="A13" s="66" t="s">
        <v>12</v>
      </c>
      <c r="B13" s="8"/>
      <c r="C13" s="73"/>
      <c r="D13" s="5" t="s">
        <v>10</v>
      </c>
      <c r="E13" s="5" t="s">
        <v>47</v>
      </c>
      <c r="F13" s="5">
        <v>240</v>
      </c>
      <c r="G13" s="10">
        <v>18000</v>
      </c>
      <c r="H13" s="10"/>
      <c r="I13" s="10"/>
      <c r="J13" s="11">
        <f t="shared" si="0"/>
        <v>18000</v>
      </c>
    </row>
    <row r="14" spans="1:13" ht="21" customHeight="1" thickBot="1" x14ac:dyDescent="0.3">
      <c r="A14" s="65" t="s">
        <v>34</v>
      </c>
      <c r="B14" s="6"/>
      <c r="C14" s="5" t="s">
        <v>7</v>
      </c>
      <c r="D14" s="5" t="s">
        <v>10</v>
      </c>
      <c r="E14" s="5" t="s">
        <v>47</v>
      </c>
      <c r="F14" s="5">
        <v>240</v>
      </c>
      <c r="G14" s="10">
        <f>G15</f>
        <v>0</v>
      </c>
      <c r="H14" s="10">
        <f t="shared" ref="H14:I14" si="1">H15</f>
        <v>0</v>
      </c>
      <c r="I14" s="10">
        <f t="shared" si="1"/>
        <v>0</v>
      </c>
      <c r="J14" s="11">
        <f t="shared" si="0"/>
        <v>0</v>
      </c>
    </row>
    <row r="15" spans="1:13" ht="19.5" customHeight="1" thickBot="1" x14ac:dyDescent="0.3">
      <c r="A15" s="64" t="s">
        <v>40</v>
      </c>
      <c r="B15" s="6"/>
      <c r="C15" s="5" t="s">
        <v>7</v>
      </c>
      <c r="D15" s="5" t="s">
        <v>10</v>
      </c>
      <c r="E15" s="5" t="s">
        <v>47</v>
      </c>
      <c r="F15" s="5">
        <v>240</v>
      </c>
      <c r="G15" s="10">
        <v>0</v>
      </c>
      <c r="H15" s="10">
        <v>0</v>
      </c>
      <c r="I15" s="10">
        <v>0</v>
      </c>
      <c r="J15" s="11">
        <f t="shared" si="0"/>
        <v>0</v>
      </c>
    </row>
    <row r="16" spans="1:13" ht="36" customHeight="1" thickBot="1" x14ac:dyDescent="0.3">
      <c r="A16" s="65" t="s">
        <v>13</v>
      </c>
      <c r="B16" s="8"/>
      <c r="C16" s="5" t="s">
        <v>7</v>
      </c>
      <c r="D16" s="5" t="s">
        <v>10</v>
      </c>
      <c r="E16" s="5" t="s">
        <v>47</v>
      </c>
      <c r="F16" s="5">
        <v>240</v>
      </c>
      <c r="G16" s="10">
        <f>G17+G18</f>
        <v>30000</v>
      </c>
      <c r="H16" s="10">
        <f t="shared" ref="H16:I16" si="2">H17+H18</f>
        <v>0</v>
      </c>
      <c r="I16" s="10">
        <f t="shared" si="2"/>
        <v>0</v>
      </c>
      <c r="J16" s="11">
        <f t="shared" si="0"/>
        <v>30000</v>
      </c>
    </row>
    <row r="17" spans="1:10" ht="16.5" thickBot="1" x14ac:dyDescent="0.3">
      <c r="A17" s="64" t="s">
        <v>41</v>
      </c>
      <c r="B17" s="8"/>
      <c r="C17" s="5" t="s">
        <v>7</v>
      </c>
      <c r="D17" s="5" t="s">
        <v>10</v>
      </c>
      <c r="E17" s="5" t="s">
        <v>47</v>
      </c>
      <c r="F17" s="5">
        <v>240</v>
      </c>
      <c r="G17" s="10">
        <v>0</v>
      </c>
      <c r="H17" s="10">
        <v>0</v>
      </c>
      <c r="I17" s="10">
        <v>0</v>
      </c>
      <c r="J17" s="11">
        <f t="shared" si="0"/>
        <v>0</v>
      </c>
    </row>
    <row r="18" spans="1:10" ht="16.5" thickBot="1" x14ac:dyDescent="0.3">
      <c r="A18" s="64" t="s">
        <v>41</v>
      </c>
      <c r="B18" s="54"/>
      <c r="C18" s="5" t="s">
        <v>7</v>
      </c>
      <c r="D18" s="5" t="s">
        <v>10</v>
      </c>
      <c r="E18" s="5" t="s">
        <v>47</v>
      </c>
      <c r="F18" s="5">
        <v>240</v>
      </c>
      <c r="G18" s="10">
        <v>30000</v>
      </c>
      <c r="H18" s="10">
        <v>0</v>
      </c>
      <c r="I18" s="10">
        <v>0</v>
      </c>
      <c r="J18" s="11">
        <f t="shared" ref="J18" si="3">G18+H18+I18</f>
        <v>30000</v>
      </c>
    </row>
    <row r="19" spans="1:10" ht="73.5" customHeight="1" thickBot="1" x14ac:dyDescent="0.3">
      <c r="A19" s="65" t="s">
        <v>48</v>
      </c>
      <c r="B19" s="8"/>
      <c r="C19" s="5" t="s">
        <v>7</v>
      </c>
      <c r="D19" s="5" t="s">
        <v>10</v>
      </c>
      <c r="E19" s="5" t="s">
        <v>47</v>
      </c>
      <c r="F19" s="5">
        <v>240</v>
      </c>
      <c r="G19" s="10">
        <f>G20+G21+G22</f>
        <v>28800</v>
      </c>
      <c r="H19" s="10">
        <f t="shared" ref="H19:I19" si="4">H20+H21+H22</f>
        <v>0</v>
      </c>
      <c r="I19" s="10">
        <f t="shared" si="4"/>
        <v>0</v>
      </c>
      <c r="J19" s="11">
        <f t="shared" si="0"/>
        <v>28800</v>
      </c>
    </row>
    <row r="20" spans="1:10" ht="18.75" customHeight="1" thickBot="1" x14ac:dyDescent="0.3">
      <c r="A20" s="66" t="s">
        <v>14</v>
      </c>
      <c r="B20" s="8"/>
      <c r="C20" s="5" t="s">
        <v>7</v>
      </c>
      <c r="D20" s="5" t="s">
        <v>10</v>
      </c>
      <c r="E20" s="5" t="s">
        <v>47</v>
      </c>
      <c r="F20" s="5">
        <v>240</v>
      </c>
      <c r="G20" s="10">
        <v>28800</v>
      </c>
      <c r="H20" s="10"/>
      <c r="I20" s="10"/>
      <c r="J20" s="11">
        <f t="shared" si="0"/>
        <v>28800</v>
      </c>
    </row>
    <row r="21" spans="1:10" ht="18.75" customHeight="1" thickBot="1" x14ac:dyDescent="0.3">
      <c r="A21" s="66" t="s">
        <v>19</v>
      </c>
      <c r="B21" s="8"/>
      <c r="C21" s="5" t="s">
        <v>7</v>
      </c>
      <c r="D21" s="5" t="s">
        <v>10</v>
      </c>
      <c r="E21" s="5" t="s">
        <v>47</v>
      </c>
      <c r="F21" s="5">
        <v>240</v>
      </c>
      <c r="G21" s="10">
        <v>0</v>
      </c>
      <c r="H21" s="10">
        <v>0</v>
      </c>
      <c r="I21" s="10">
        <v>0</v>
      </c>
      <c r="J21" s="11">
        <f t="shared" si="0"/>
        <v>0</v>
      </c>
    </row>
    <row r="22" spans="1:10" ht="18.75" hidden="1" customHeight="1" thickBot="1" x14ac:dyDescent="0.3">
      <c r="A22" s="66" t="s">
        <v>32</v>
      </c>
      <c r="B22" s="18"/>
      <c r="C22" s="5" t="s">
        <v>7</v>
      </c>
      <c r="D22" s="5" t="s">
        <v>10</v>
      </c>
      <c r="E22" s="5" t="s">
        <v>52</v>
      </c>
      <c r="F22" s="5">
        <v>240</v>
      </c>
      <c r="G22" s="10">
        <v>0</v>
      </c>
      <c r="H22" s="10">
        <v>0</v>
      </c>
      <c r="I22" s="10">
        <v>0</v>
      </c>
      <c r="J22" s="11">
        <f t="shared" si="0"/>
        <v>0</v>
      </c>
    </row>
    <row r="23" spans="1:10" ht="236.25" customHeight="1" thickBot="1" x14ac:dyDescent="0.3">
      <c r="A23" s="65" t="s">
        <v>53</v>
      </c>
      <c r="B23" s="8"/>
      <c r="C23" s="5" t="s">
        <v>7</v>
      </c>
      <c r="D23" s="5" t="s">
        <v>10</v>
      </c>
      <c r="E23" s="5" t="s">
        <v>47</v>
      </c>
      <c r="F23" s="5">
        <v>240</v>
      </c>
      <c r="G23" s="10">
        <f>G25</f>
        <v>35000</v>
      </c>
      <c r="H23" s="10">
        <f t="shared" ref="H23:I23" si="5">H24+H25</f>
        <v>0</v>
      </c>
      <c r="I23" s="10">
        <f t="shared" si="5"/>
        <v>0</v>
      </c>
      <c r="J23" s="11">
        <f t="shared" si="0"/>
        <v>35000</v>
      </c>
    </row>
    <row r="24" spans="1:10" ht="16.5" thickBot="1" x14ac:dyDescent="0.3">
      <c r="A24" s="67" t="s">
        <v>15</v>
      </c>
      <c r="B24" s="8"/>
      <c r="C24" s="5" t="s">
        <v>7</v>
      </c>
      <c r="D24" s="5" t="s">
        <v>10</v>
      </c>
      <c r="E24" s="5" t="s">
        <v>47</v>
      </c>
      <c r="F24" s="5">
        <v>240</v>
      </c>
      <c r="G24" s="10">
        <v>0</v>
      </c>
      <c r="H24" s="10">
        <v>0</v>
      </c>
      <c r="I24" s="10">
        <v>0</v>
      </c>
      <c r="J24" s="11">
        <f t="shared" si="0"/>
        <v>0</v>
      </c>
    </row>
    <row r="25" spans="1:10" ht="16.5" thickBot="1" x14ac:dyDescent="0.3">
      <c r="A25" s="68" t="s">
        <v>15</v>
      </c>
      <c r="B25" s="7"/>
      <c r="C25" s="5" t="s">
        <v>7</v>
      </c>
      <c r="D25" s="5" t="s">
        <v>10</v>
      </c>
      <c r="E25" s="5" t="s">
        <v>47</v>
      </c>
      <c r="F25" s="5" t="s">
        <v>11</v>
      </c>
      <c r="G25" s="10">
        <v>35000</v>
      </c>
      <c r="H25" s="10">
        <v>0</v>
      </c>
      <c r="I25" s="10">
        <v>0</v>
      </c>
      <c r="J25" s="11">
        <f t="shared" si="0"/>
        <v>35000</v>
      </c>
    </row>
    <row r="26" spans="1:10" ht="20.25" customHeight="1" thickBot="1" x14ac:dyDescent="0.3">
      <c r="A26" s="69" t="s">
        <v>17</v>
      </c>
      <c r="B26" s="7"/>
      <c r="C26" s="5" t="s">
        <v>7</v>
      </c>
      <c r="D26" s="5" t="s">
        <v>10</v>
      </c>
      <c r="E26" s="5" t="s">
        <v>47</v>
      </c>
      <c r="F26" s="5" t="s">
        <v>11</v>
      </c>
      <c r="G26" s="56">
        <f>G27+G28</f>
        <v>6804</v>
      </c>
      <c r="H26" s="56">
        <f t="shared" ref="H26:I26" si="6">H27+H28</f>
        <v>6500</v>
      </c>
      <c r="I26" s="56">
        <f t="shared" si="6"/>
        <v>6500</v>
      </c>
      <c r="J26" s="11">
        <f t="shared" si="0"/>
        <v>19804</v>
      </c>
    </row>
    <row r="27" spans="1:10" ht="16.5" thickBot="1" x14ac:dyDescent="0.3">
      <c r="A27" s="68" t="s">
        <v>18</v>
      </c>
      <c r="B27" s="7"/>
      <c r="C27" s="5" t="s">
        <v>7</v>
      </c>
      <c r="D27" s="5" t="s">
        <v>10</v>
      </c>
      <c r="E27" s="5" t="s">
        <v>47</v>
      </c>
      <c r="F27" s="5" t="s">
        <v>11</v>
      </c>
      <c r="G27" s="56">
        <v>4576</v>
      </c>
      <c r="H27" s="56">
        <v>0</v>
      </c>
      <c r="I27" s="56">
        <v>0</v>
      </c>
      <c r="J27" s="11">
        <f t="shared" si="0"/>
        <v>4576</v>
      </c>
    </row>
    <row r="28" spans="1:10" ht="16.5" thickBot="1" x14ac:dyDescent="0.3">
      <c r="A28" s="68" t="s">
        <v>51</v>
      </c>
      <c r="B28" s="7"/>
      <c r="C28" s="5" t="s">
        <v>7</v>
      </c>
      <c r="D28" s="5" t="s">
        <v>10</v>
      </c>
      <c r="E28" s="5" t="s">
        <v>25</v>
      </c>
      <c r="F28" s="5" t="s">
        <v>11</v>
      </c>
      <c r="G28" s="56">
        <v>2228</v>
      </c>
      <c r="H28" s="59">
        <v>6500</v>
      </c>
      <c r="I28" s="59">
        <v>6500</v>
      </c>
      <c r="J28" s="11">
        <f t="shared" si="0"/>
        <v>15228</v>
      </c>
    </row>
    <row r="29" spans="1:10" ht="45.75" customHeight="1" thickBot="1" x14ac:dyDescent="0.3">
      <c r="A29" s="70" t="s">
        <v>54</v>
      </c>
      <c r="B29" s="23"/>
      <c r="C29" s="16" t="s">
        <v>7</v>
      </c>
      <c r="D29" s="30" t="s">
        <v>10</v>
      </c>
      <c r="E29" s="30" t="s">
        <v>47</v>
      </c>
      <c r="F29" s="30" t="s">
        <v>11</v>
      </c>
      <c r="G29" s="26">
        <f>G30+G31</f>
        <v>49000</v>
      </c>
      <c r="H29" s="13">
        <f t="shared" ref="H29:I29" si="7">H30+H31</f>
        <v>0</v>
      </c>
      <c r="I29" s="13">
        <f t="shared" si="7"/>
        <v>0</v>
      </c>
      <c r="J29" s="14">
        <f>G29+H29+I29</f>
        <v>49000</v>
      </c>
    </row>
    <row r="30" spans="1:10" ht="23.45" customHeight="1" thickBot="1" x14ac:dyDescent="0.3">
      <c r="A30" s="68" t="s">
        <v>55</v>
      </c>
      <c r="B30" s="24"/>
      <c r="C30" s="41" t="s">
        <v>7</v>
      </c>
      <c r="D30" s="34" t="s">
        <v>10</v>
      </c>
      <c r="E30" s="34" t="s">
        <v>47</v>
      </c>
      <c r="F30" s="42" t="s">
        <v>11</v>
      </c>
      <c r="G30" s="27">
        <v>49000</v>
      </c>
      <c r="H30" s="22">
        <v>0</v>
      </c>
      <c r="I30" s="22">
        <v>0</v>
      </c>
      <c r="J30" s="14">
        <f>G30+H30+I30</f>
        <v>49000</v>
      </c>
    </row>
    <row r="31" spans="1:10" ht="21.6" customHeight="1" thickBot="1" x14ac:dyDescent="0.3">
      <c r="A31" s="64" t="s">
        <v>42</v>
      </c>
      <c r="B31" s="23"/>
      <c r="C31" s="39" t="s">
        <v>7</v>
      </c>
      <c r="D31" s="36" t="s">
        <v>10</v>
      </c>
      <c r="E31" s="36" t="s">
        <v>47</v>
      </c>
      <c r="F31" s="40" t="s">
        <v>11</v>
      </c>
      <c r="G31" s="27">
        <v>0</v>
      </c>
      <c r="H31" s="27">
        <v>0</v>
      </c>
      <c r="I31" s="27">
        <v>0</v>
      </c>
      <c r="J31" s="14">
        <f>G31+H31+I31</f>
        <v>0</v>
      </c>
    </row>
    <row r="32" spans="1:10" ht="23.25" customHeight="1" thickBot="1" x14ac:dyDescent="0.3">
      <c r="A32" s="71" t="s">
        <v>57</v>
      </c>
      <c r="B32" s="25"/>
      <c r="C32" s="33" t="s">
        <v>7</v>
      </c>
      <c r="D32" s="43" t="s">
        <v>10</v>
      </c>
      <c r="E32" s="35" t="s">
        <v>59</v>
      </c>
      <c r="F32" s="35" t="s">
        <v>11</v>
      </c>
      <c r="G32" s="28">
        <f>G33+G34</f>
        <v>45000</v>
      </c>
      <c r="H32" s="28">
        <f t="shared" ref="H32:I32" si="8">H33+H34</f>
        <v>45000</v>
      </c>
      <c r="I32" s="28">
        <f t="shared" si="8"/>
        <v>45000</v>
      </c>
      <c r="J32" s="15">
        <f>G32+H32+I32</f>
        <v>135000</v>
      </c>
    </row>
    <row r="33" spans="1:10" ht="16.5" thickBot="1" x14ac:dyDescent="0.3">
      <c r="A33" s="68" t="s">
        <v>58</v>
      </c>
      <c r="B33" s="23"/>
      <c r="C33" s="33" t="s">
        <v>7</v>
      </c>
      <c r="D33" s="34" t="s">
        <v>10</v>
      </c>
      <c r="E33" s="34" t="s">
        <v>59</v>
      </c>
      <c r="F33" s="35" t="s">
        <v>11</v>
      </c>
      <c r="G33" s="29">
        <v>45000</v>
      </c>
      <c r="H33" s="29">
        <v>45000</v>
      </c>
      <c r="I33" s="29">
        <v>45000</v>
      </c>
      <c r="J33" s="11">
        <f t="shared" ref="J33:J36" si="9">G33+H33+I33</f>
        <v>135000</v>
      </c>
    </row>
    <row r="34" spans="1:10" ht="16.5" hidden="1" thickBot="1" x14ac:dyDescent="0.3">
      <c r="A34" s="68" t="s">
        <v>43</v>
      </c>
      <c r="B34" s="23"/>
      <c r="C34" s="31" t="s">
        <v>7</v>
      </c>
      <c r="D34" s="36" t="s">
        <v>10</v>
      </c>
      <c r="E34" s="36" t="s">
        <v>33</v>
      </c>
      <c r="F34" s="12" t="s">
        <v>11</v>
      </c>
      <c r="G34" s="29">
        <v>0</v>
      </c>
      <c r="H34" s="29">
        <v>0</v>
      </c>
      <c r="I34" s="29">
        <v>0</v>
      </c>
      <c r="J34" s="11">
        <f t="shared" ref="J34" si="10">G34+H34+I34</f>
        <v>0</v>
      </c>
    </row>
    <row r="35" spans="1:10" ht="26.25" customHeight="1" thickBot="1" x14ac:dyDescent="0.3">
      <c r="A35" s="69" t="s">
        <v>20</v>
      </c>
      <c r="B35" s="23"/>
      <c r="C35" s="33" t="s">
        <v>7</v>
      </c>
      <c r="D35" s="44" t="s">
        <v>10</v>
      </c>
      <c r="E35" s="45" t="s">
        <v>25</v>
      </c>
      <c r="F35" s="43" t="s">
        <v>11</v>
      </c>
      <c r="G35" s="26"/>
      <c r="H35" s="13"/>
      <c r="I35" s="13"/>
      <c r="J35" s="11">
        <f t="shared" si="9"/>
        <v>0</v>
      </c>
    </row>
    <row r="36" spans="1:10" ht="15.75" x14ac:dyDescent="0.25">
      <c r="A36" s="68" t="s">
        <v>21</v>
      </c>
      <c r="B36" s="23"/>
      <c r="C36" s="37" t="s">
        <v>7</v>
      </c>
      <c r="D36" s="38" t="s">
        <v>10</v>
      </c>
      <c r="E36" s="20" t="s">
        <v>25</v>
      </c>
      <c r="F36" s="21" t="s">
        <v>11</v>
      </c>
      <c r="G36" s="26"/>
      <c r="H36" s="13"/>
      <c r="I36" s="13"/>
      <c r="J36" s="11">
        <f t="shared" si="9"/>
        <v>0</v>
      </c>
    </row>
    <row r="37" spans="1:10" ht="39.75" customHeight="1" thickBot="1" x14ac:dyDescent="0.3">
      <c r="A37" s="71" t="s">
        <v>29</v>
      </c>
      <c r="B37" s="23"/>
      <c r="C37" s="17" t="s">
        <v>7</v>
      </c>
      <c r="D37" s="5" t="s">
        <v>30</v>
      </c>
      <c r="E37" s="5" t="s">
        <v>31</v>
      </c>
      <c r="F37" s="5" t="s">
        <v>11</v>
      </c>
      <c r="G37" s="55">
        <f>G38</f>
        <v>41760</v>
      </c>
      <c r="H37" s="56">
        <f t="shared" ref="H37:I37" si="11">H38</f>
        <v>44000</v>
      </c>
      <c r="I37" s="56">
        <f t="shared" si="11"/>
        <v>44000</v>
      </c>
      <c r="J37" s="63">
        <f>G37+H37+I37</f>
        <v>129760</v>
      </c>
    </row>
    <row r="38" spans="1:10" ht="19.5" customHeight="1" thickBot="1" x14ac:dyDescent="0.3">
      <c r="A38" s="68" t="s">
        <v>44</v>
      </c>
      <c r="B38" s="7"/>
      <c r="C38" s="5" t="s">
        <v>7</v>
      </c>
      <c r="D38" s="5" t="s">
        <v>30</v>
      </c>
      <c r="E38" s="5" t="s">
        <v>31</v>
      </c>
      <c r="F38" s="5" t="s">
        <v>11</v>
      </c>
      <c r="G38" s="57">
        <v>41760</v>
      </c>
      <c r="H38" s="57">
        <v>44000</v>
      </c>
      <c r="I38" s="57">
        <v>44000</v>
      </c>
      <c r="J38" s="63">
        <f>G38+H38+I38</f>
        <v>129760</v>
      </c>
    </row>
    <row r="39" spans="1:10" ht="36" customHeight="1" thickBot="1" x14ac:dyDescent="0.3">
      <c r="A39" s="69" t="s">
        <v>28</v>
      </c>
      <c r="B39" s="23"/>
      <c r="C39" s="52" t="s">
        <v>7</v>
      </c>
      <c r="D39" s="43" t="s">
        <v>16</v>
      </c>
      <c r="E39" s="50" t="s">
        <v>26</v>
      </c>
      <c r="F39" s="46">
        <v>240</v>
      </c>
      <c r="G39" s="58">
        <f>G40+G41</f>
        <v>34711.879999999997</v>
      </c>
      <c r="H39" s="59">
        <f t="shared" ref="H39:I39" si="12">H40+H41</f>
        <v>4100</v>
      </c>
      <c r="I39" s="59">
        <f t="shared" si="12"/>
        <v>4100</v>
      </c>
      <c r="J39" s="63">
        <f>G39+H39+I39</f>
        <v>42911.88</v>
      </c>
    </row>
    <row r="40" spans="1:10" ht="16.5" thickBot="1" x14ac:dyDescent="0.3">
      <c r="A40" s="68" t="s">
        <v>45</v>
      </c>
      <c r="B40" s="23"/>
      <c r="C40" s="43" t="s">
        <v>7</v>
      </c>
      <c r="D40" s="51" t="s">
        <v>16</v>
      </c>
      <c r="E40" s="43" t="s">
        <v>56</v>
      </c>
      <c r="F40" s="32">
        <v>240</v>
      </c>
      <c r="G40" s="60">
        <v>34711.879999999997</v>
      </c>
      <c r="H40" s="60">
        <v>0</v>
      </c>
      <c r="I40" s="60">
        <v>0</v>
      </c>
      <c r="J40" s="63">
        <f>G40+H40+I40</f>
        <v>34711.879999999997</v>
      </c>
    </row>
    <row r="41" spans="1:10" ht="16.5" thickBot="1" x14ac:dyDescent="0.3">
      <c r="A41" s="68" t="s">
        <v>46</v>
      </c>
      <c r="B41" s="23"/>
      <c r="C41" s="53" t="s">
        <v>7</v>
      </c>
      <c r="D41" s="47" t="s">
        <v>16</v>
      </c>
      <c r="E41" s="49" t="s">
        <v>27</v>
      </c>
      <c r="F41" s="48">
        <v>240</v>
      </c>
      <c r="G41" s="60">
        <v>0</v>
      </c>
      <c r="H41" s="60">
        <v>4100</v>
      </c>
      <c r="I41" s="60">
        <v>4100</v>
      </c>
      <c r="J41" s="63">
        <f t="shared" ref="J41" si="13">G41+H41+I41</f>
        <v>8200</v>
      </c>
    </row>
  </sheetData>
  <mergeCells count="27">
    <mergeCell ref="J6:J7"/>
    <mergeCell ref="I6:I7"/>
    <mergeCell ref="I8:I9"/>
    <mergeCell ref="D8:D9"/>
    <mergeCell ref="H6:H7"/>
    <mergeCell ref="H8:H9"/>
    <mergeCell ref="G6:G7"/>
    <mergeCell ref="E6:E7"/>
    <mergeCell ref="F6:F7"/>
    <mergeCell ref="G8:G9"/>
    <mergeCell ref="J8:J9"/>
    <mergeCell ref="F8:F9"/>
    <mergeCell ref="E8:E9"/>
    <mergeCell ref="D6:D7"/>
    <mergeCell ref="A1:J1"/>
    <mergeCell ref="A2:J2"/>
    <mergeCell ref="B4:B5"/>
    <mergeCell ref="C4:F4"/>
    <mergeCell ref="G4:J4"/>
    <mergeCell ref="C12:C13"/>
    <mergeCell ref="C8:C9"/>
    <mergeCell ref="A8:A9"/>
    <mergeCell ref="A4:A5"/>
    <mergeCell ref="B8:B9"/>
    <mergeCell ref="B6:B7"/>
    <mergeCell ref="C6:C7"/>
    <mergeCell ref="A6:A7"/>
  </mergeCells>
  <phoneticPr fontId="0" type="noConversion"/>
  <pageMargins left="0.70866141732283472" right="0.70866141732283472" top="0" bottom="0" header="0" footer="0"/>
  <pageSetup paperSize="9" scale="8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2014-11-14T12:53:43Z</cp:lastPrinted>
  <dcterms:created xsi:type="dcterms:W3CDTF">2006-09-16T00:00:00Z</dcterms:created>
  <dcterms:modified xsi:type="dcterms:W3CDTF">2023-09-20T07:10:12Z</dcterms:modified>
</cp:coreProperties>
</file>